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96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2">'1-1'!$A$1:$N$18</definedName>
  </definedNames>
  <calcPr fullCalcOnLoad="1"/>
</workbook>
</file>

<file path=xl/sharedStrings.xml><?xml version="1.0" encoding="utf-8"?>
<sst xmlns="http://schemas.openxmlformats.org/spreadsheetml/2006/main" count="895" uniqueCount="348">
  <si>
    <t>表1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</si>
  <si>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</si>
  <si>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</si>
  <si>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</si>
  <si>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</si>
  <si>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</si>
  <si>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</si>
  <si>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</si>
  <si>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</si>
  <si>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</si>
  <si>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</si>
  <si>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</si>
  <si>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</si>
  <si>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</si>
  <si>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</si>
  <si>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</si>
  <si>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</si>
  <si>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</si>
  <si>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</si>
  <si>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</si>
  <si>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</si>
  <si>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</si>
  <si>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</si>
  <si>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</si>
  <si>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</si>
  <si>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</si>
  <si>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</si>
  <si>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</si>
  <si>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</si>
  <si>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</si>
  <si>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</si>
  <si>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</si>
  <si>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</si>
  <si>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</si>
  <si>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</si>
  <si>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</si>
  <si>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</si>
  <si>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</si>
  <si>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</si>
  <si>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</si>
  <si>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</si>
  <si>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</si>
  <si>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</si>
  <si>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</si>
  <si>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</si>
  <si>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</si>
  <si>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</si>
  <si>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</si>
  <si>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</si>
  <si>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</si>
  <si>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</si>
  <si>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</si>
  <si>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</si>
  <si>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</si>
  <si>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</si>
  <si>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</si>
  <si>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</si>
  <si>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</si>
  <si>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</si>
  <si>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</si>
  <si>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</si>
  <si>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</si>
  <si>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</si>
  <si>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</si>
  <si>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</si>
  <si>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</si>
  <si>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</si>
  <si>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</si>
  <si>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 xml:space="preserve">  成都市武侯区教育局</t>
  </si>
  <si>
    <t>205</t>
  </si>
  <si>
    <t>01</t>
  </si>
  <si>
    <t>206201</t>
  </si>
  <si>
    <t xml:space="preserve">    行政运行(教育管理事务)</t>
  </si>
  <si>
    <t>02</t>
  </si>
  <si>
    <t xml:space="preserve">    学前教育</t>
  </si>
  <si>
    <t xml:space="preserve">    小学教育</t>
  </si>
  <si>
    <t>03</t>
  </si>
  <si>
    <t xml:space="preserve">    初中教育</t>
  </si>
  <si>
    <t>04</t>
  </si>
  <si>
    <t xml:space="preserve">    高中教育</t>
  </si>
  <si>
    <t>99</t>
  </si>
  <si>
    <t xml:space="preserve">    其他普通教育支出</t>
  </si>
  <si>
    <t xml:space="preserve">    其他职业教育支出</t>
  </si>
  <si>
    <t>07</t>
  </si>
  <si>
    <t xml:space="preserve">    特殊学校教育</t>
  </si>
  <si>
    <t>09</t>
  </si>
  <si>
    <t xml:space="preserve">    其他教育费附加安排的支出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</si>
  <si>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</si>
  <si>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</si>
  <si>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</si>
  <si>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</si>
  <si>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</si>
  <si>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表1-2</t>
  </si>
  <si>
    <t>项目</t>
  </si>
  <si>
    <t>合 计</t>
  </si>
  <si>
    <t>基本支出</t>
  </si>
  <si>
    <t>项目支出</t>
  </si>
  <si>
    <t>表2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</si>
  <si>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</si>
  <si>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</si>
  <si>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</si>
  <si>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</si>
  <si>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</si>
  <si>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</si>
  <si>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</si>
  <si>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</si>
  <si>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</si>
  <si>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</si>
  <si>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</si>
  <si>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</si>
  <si>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</si>
  <si>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</si>
  <si>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</si>
  <si>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</si>
  <si>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</si>
  <si>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</si>
  <si>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</si>
  <si>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</si>
  <si>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</si>
  <si>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</si>
  <si>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</si>
  <si>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</si>
  <si>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</si>
  <si>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</si>
  <si>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</si>
  <si>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</si>
  <si>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</si>
  <si>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</si>
  <si>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</si>
  <si>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</si>
  <si>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</si>
  <si>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</si>
  <si>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</si>
  <si>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</si>
  <si>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</si>
  <si>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</si>
  <si>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</si>
  <si>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</si>
  <si>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</si>
  <si>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</si>
  <si>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</si>
  <si>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</si>
  <si>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</si>
  <si>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</si>
  <si>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</si>
  <si>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</si>
  <si>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</si>
  <si>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</si>
  <si>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</si>
  <si>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</si>
  <si>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</si>
  <si>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</si>
  <si>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</si>
  <si>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</si>
  <si>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</si>
  <si>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</si>
  <si>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</si>
  <si>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</si>
  <si>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</si>
  <si>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</si>
  <si>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</si>
  <si>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</si>
  <si>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</si>
  <si>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</si>
  <si>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</si>
  <si>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</si>
  <si>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</si>
  <si>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</si>
  <si>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</si>
  <si>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</si>
  <si>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</si>
  <si>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</si>
  <si>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</si>
  <si>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</si>
  <si>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</si>
  <si>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</si>
  <si>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</si>
  <si>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</si>
  <si>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</si>
  <si>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</si>
  <si>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</si>
  <si>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</si>
  <si>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</si>
  <si>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</si>
  <si>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</si>
  <si>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</si>
  <si>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</si>
  <si>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</si>
  <si>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</si>
  <si>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</si>
  <si>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</si>
  <si>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</si>
  <si>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</si>
  <si>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</si>
  <si>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</si>
  <si>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</si>
  <si>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</si>
  <si>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</si>
  <si>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</si>
  <si>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</si>
  <si>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</si>
  <si>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</si>
  <si>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</si>
  <si>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</si>
  <si>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</si>
  <si>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</si>
  <si>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</si>
  <si>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</si>
  <si>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</si>
  <si>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</si>
  <si>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</si>
  <si>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</si>
  <si>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</si>
  <si>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</si>
  <si>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</si>
  <si>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</si>
  <si>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</si>
  <si>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</si>
  <si>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</si>
  <si>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</si>
  <si>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</si>
  <si>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</si>
  <si>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</si>
  <si>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</si>
  <si>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</si>
  <si>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</si>
  <si>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</si>
  <si>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</si>
  <si>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</si>
  <si>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</si>
  <si>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</si>
  <si>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</si>
  <si>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表3-1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</si>
  <si>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</si>
  <si>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</si>
  <si>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</si>
  <si>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</si>
  <si>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</si>
  <si>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</si>
  <si>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</si>
  <si>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</si>
  <si>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</si>
  <si>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</si>
  <si>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</si>
  <si>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</si>
  <si>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</si>
  <si>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30108</t>
  </si>
  <si>
    <t xml:space="preserve">      机关事业单位基本养老保险缴费</t>
  </si>
  <si>
    <t>30109</t>
  </si>
  <si>
    <t xml:space="preserve">      职业年金缴费</t>
  </si>
  <si>
    <t xml:space="preserve">    商品和服务支出</t>
  </si>
  <si>
    <t>302</t>
  </si>
  <si>
    <t>30201</t>
  </si>
  <si>
    <t xml:space="preserve">      办公费</t>
  </si>
  <si>
    <t>30206</t>
  </si>
  <si>
    <t xml:space="preserve">      电费</t>
  </si>
  <si>
    <t>30207</t>
  </si>
  <si>
    <t xml:space="preserve">      邮电费</t>
  </si>
  <si>
    <t>30229</t>
  </si>
  <si>
    <t xml:space="preserve">      福利费</t>
  </si>
  <si>
    <t>30239</t>
  </si>
  <si>
    <t xml:space="preserve">      其他交通费用（类）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</si>
  <si>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</si>
  <si>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</si>
  <si>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</si>
  <si>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</si>
  <si>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</si>
  <si>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</si>
  <si>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>30217</t>
  </si>
  <si>
    <t xml:space="preserve">      公务接待费</t>
  </si>
  <si>
    <t>表3-2</t>
  </si>
  <si>
    <t>金额</t>
  </si>
  <si>
    <t>单位名称  （项目）</t>
  </si>
  <si>
    <t xml:space="preserve">    保安补助</t>
  </si>
  <si>
    <t xml:space="preserve">    成都市民办教育发展专项补助资金</t>
  </si>
  <si>
    <t xml:space="preserve">    城乡、区县支教、援建经费</t>
  </si>
  <si>
    <t xml:space="preserve">    督导工作专项经费</t>
  </si>
  <si>
    <t xml:space="preserve">    高中学生困难补助</t>
  </si>
  <si>
    <t xml:space="preserve">    公益性幼儿园学生补助</t>
  </si>
  <si>
    <t xml:space="preserve">    会务费</t>
  </si>
  <si>
    <t xml:space="preserve">    教师关爱经费</t>
  </si>
  <si>
    <t xml:space="preserve">    教师培训费</t>
  </si>
  <si>
    <t xml:space="preserve">    教学设备、办公设备经费</t>
  </si>
  <si>
    <t xml:space="preserve">    教育发展统筹专项经费</t>
  </si>
  <si>
    <t xml:space="preserve">    教育发展综合奖补专项资金</t>
  </si>
  <si>
    <t xml:space="preserve">    教育国际化推进经费</t>
  </si>
  <si>
    <t xml:space="preserve">    教育机制体制改革试点专项经费</t>
  </si>
  <si>
    <t xml:space="preserve">    教育均衡发展推进经费</t>
  </si>
  <si>
    <t xml:space="preserve">    教育科研经费、高考奖励</t>
  </si>
  <si>
    <t xml:space="preserve">    教育资助经费</t>
  </si>
  <si>
    <t xml:space="preserve">    教育综合改革专项经费</t>
  </si>
  <si>
    <t xml:space="preserve">    教职工早午餐补助</t>
  </si>
  <si>
    <t xml:space="preserve">    接收进城务工农民工子女补助</t>
  </si>
  <si>
    <t xml:space="preserve">    接收进城务工农民工子女补助（初中）</t>
  </si>
  <si>
    <t xml:space="preserve">    老龄关爱工作经费</t>
  </si>
  <si>
    <t xml:space="preserve">    名校集团工作保障及奖励经费</t>
  </si>
  <si>
    <t xml:space="preserve">    全区教学课程改革经费</t>
  </si>
  <si>
    <t xml:space="preserve">    全区学校体育设施设备各社区开放责任险</t>
  </si>
  <si>
    <t xml:space="preserve">    全区学校校方责任险</t>
  </si>
  <si>
    <t xml:space="preserve">    全区中小学试卷费、考务费</t>
  </si>
  <si>
    <t xml:space="preserve">    缺编人员补助</t>
  </si>
  <si>
    <t xml:space="preserve">    社会主义核心价值观工作经费</t>
  </si>
  <si>
    <t xml:space="preserve">    社区成人教育转项经费</t>
  </si>
  <si>
    <t xml:space="preserve">    特教补助经费</t>
  </si>
  <si>
    <t xml:space="preserve">    体育教师服装费</t>
  </si>
  <si>
    <t xml:space="preserve">    土地租金</t>
  </si>
  <si>
    <t xml:space="preserve">    未成年人思想道德建设</t>
  </si>
  <si>
    <t xml:space="preserve">    下划四所学校在职、离退休人员公务员门诊保险</t>
  </si>
  <si>
    <t xml:space="preserve">    校长奖励经费</t>
  </si>
  <si>
    <t xml:space="preserve">    校长职级制岗位津贴、名、优师津贴</t>
  </si>
  <si>
    <t xml:space="preserve">    学校基建支出及维修、维护支出</t>
  </si>
  <si>
    <t xml:space="preserve">    学校开办费</t>
  </si>
  <si>
    <t xml:space="preserve">    学校品牌策划、宣传费</t>
  </si>
  <si>
    <t xml:space="preserve">    学校校园文化建设专项经费</t>
  </si>
  <si>
    <t xml:space="preserve">    一岗双责安全工作经费</t>
  </si>
  <si>
    <t xml:space="preserve">    义务教育段学生免课本费、作业本费（初中）</t>
  </si>
  <si>
    <t xml:space="preserve">    义务教育段学生免课本费、作业本费（小学）</t>
  </si>
  <si>
    <t xml:space="preserve">    银行贷款到期利息</t>
  </si>
  <si>
    <t xml:space="preserve">    幼教经费、新增公办幼儿园</t>
  </si>
  <si>
    <t xml:space="preserve">    中职资助</t>
  </si>
  <si>
    <t>表3-3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</si>
  <si>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</si>
  <si>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</si>
  <si>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</si>
  <si>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</si>
  <si>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</si>
  <si>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</si>
  <si>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表4</t>
  </si>
  <si>
    <t>政府性基金支出预算</t>
  </si>
  <si>
    <t>表4-1</t>
  </si>
  <si>
    <t>表5</t>
  </si>
  <si>
    <t>项      目</t>
  </si>
  <si>
    <t>本年国有资本经营预算支出</t>
  </si>
  <si>
    <t>单位名称
（科目）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</si>
  <si>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</si>
  <si>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</si>
  <si>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</si>
  <si>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</si>
  <si>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</si>
  <si>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</si>
  <si>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</si>
  <si>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一般公共预算“三公”经费预算表</t>
  </si>
  <si>
    <t>政府性基金支出预算表</t>
  </si>
  <si>
    <t>政府性基金“三公”经费预算表</t>
  </si>
  <si>
    <t>国有资本经营支出预算表</t>
  </si>
  <si>
    <t>武侯区教育局</t>
  </si>
  <si>
    <r>
      <t xml:space="preserve">报送日期： 2017 年 3 月 </t>
    </r>
    <r>
      <rPr>
        <sz val="18"/>
        <rFont val="宋体"/>
        <family val="0"/>
      </rPr>
      <t>15 日</t>
    </r>
  </si>
  <si>
    <t>2017年部门预算报表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</si>
</sst>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 shrinkToFit="1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7" fontId="4" fillId="0" borderId="0" xfId="0" applyNumberFormat="1" applyFont="1" applyFill="1" applyAlignment="1" applyProtection="1">
      <alignment horizontal="center" vertical="top"/>
      <protection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6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4" sqref="A4"/>
    </sheetView>
  </sheetViews>
  <sheetFormatPr defaultColWidth="6.8515625" defaultRowHeight="15"/>
  <cols>
    <col min="1" max="1" width="122.8515625" style="8" customWidth="1"/>
    <col min="2" max="16384" width="6.8515625" style="8" customWidth="1"/>
  </cols>
  <sheetData>
    <row r="1" ht="14.25">
      <c r="A1" s="7"/>
    </row>
    <row r="3" ht="63.75" customHeight="1">
      <c r="A3" s="9" t="s">
        <v>345</v>
      </c>
    </row>
    <row r="4" ht="107.25" customHeight="1">
      <c r="A4" s="10" t="s">
        <v>347</v>
      </c>
    </row>
    <row r="5" ht="409.5" customHeight="1" hidden="1">
      <c r="A5" s="11">
        <v>3.637978807091713E-12</v>
      </c>
    </row>
    <row r="6" ht="22.5">
      <c r="A6" s="12"/>
    </row>
    <row r="7" ht="57" customHeight="1">
      <c r="A7" s="12"/>
    </row>
    <row r="8" ht="78" customHeight="1"/>
    <row r="9" ht="82.5" customHeight="1">
      <c r="A9" s="48" t="s">
        <v>346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130" zoomScaleSheetLayoutView="130" zoomScalePageLayoutView="0" workbookViewId="0" topLeftCell="A1">
      <selection activeCell="A2" sqref="A2:H2"/>
    </sheetView>
  </sheetViews>
  <sheetFormatPr defaultColWidth="9.140625" defaultRowHeight="15"/>
  <cols>
    <col min="4" max="4" width="33.8515625" style="0" customWidth="1"/>
    <col min="5" max="8" width="16.57421875" style="0" customWidth="1"/>
  </cols>
  <sheetData>
    <row r="1" ht="13.5">
      <c r="H1" t="s">
        <v>327</v>
      </c>
    </row>
    <row r="2" spans="1:8" ht="22.5">
      <c r="A2" s="22" t="s">
        <v>342</v>
      </c>
      <c r="B2" s="22"/>
      <c r="C2" s="22"/>
      <c r="D2" s="22"/>
      <c r="E2" s="22"/>
      <c r="F2" s="22"/>
      <c r="G2" s="22"/>
      <c r="H2" s="22"/>
    </row>
    <row r="3" ht="13.5">
      <c r="H3" t="s">
        <v>1</v>
      </c>
    </row>
    <row r="4" spans="1:8" ht="13.5">
      <c r="A4" s="20" t="s">
        <v>93</v>
      </c>
      <c r="B4" s="31"/>
      <c r="C4" s="31"/>
      <c r="D4" s="31"/>
      <c r="E4" s="21"/>
      <c r="F4" s="20" t="s">
        <v>328</v>
      </c>
      <c r="G4" s="31"/>
      <c r="H4" s="21"/>
    </row>
    <row r="5" spans="1:8" ht="13.5">
      <c r="A5" s="20" t="s">
        <v>57</v>
      </c>
      <c r="B5" s="31"/>
      <c r="C5" s="21"/>
      <c r="D5" s="25" t="s">
        <v>58</v>
      </c>
      <c r="E5" s="23" t="s">
        <v>333</v>
      </c>
      <c r="F5" s="25" t="s">
        <v>94</v>
      </c>
      <c r="G5" s="25" t="s">
        <v>95</v>
      </c>
      <c r="H5" s="25" t="s">
        <v>96</v>
      </c>
    </row>
    <row r="6" spans="1:8" ht="18" customHeight="1">
      <c r="A6" s="1" t="s">
        <v>65</v>
      </c>
      <c r="B6" s="1" t="s">
        <v>66</v>
      </c>
      <c r="C6" s="1" t="s">
        <v>67</v>
      </c>
      <c r="D6" s="26"/>
      <c r="E6" s="26"/>
      <c r="F6" s="26"/>
      <c r="G6" s="26"/>
      <c r="H6" s="26"/>
    </row>
    <row r="7" spans="1:8" ht="33" customHeight="1">
      <c r="A7" s="1"/>
      <c r="B7" s="1"/>
      <c r="C7" s="1"/>
      <c r="D7" s="1"/>
      <c r="E7" s="1"/>
      <c r="F7" s="1"/>
      <c r="G7" s="1"/>
      <c r="H7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26.421875" style="0" customWidth="1"/>
    <col min="4" max="4" width="19.421875" style="0" customWidth="1"/>
    <col min="5" max="5" width="13.7109375" style="0" customWidth="1"/>
    <col min="6" max="6" width="15.421875" style="0" customWidth="1"/>
    <col min="7" max="7" width="19.57421875" style="0" customWidth="1"/>
    <col min="8" max="8" width="13.7109375" style="0" customWidth="1"/>
  </cols>
  <sheetData>
    <row r="1" ht="13.5">
      <c r="H1" t="s">
        <v>329</v>
      </c>
    </row>
    <row r="2" spans="1:8" ht="22.5">
      <c r="A2" s="22" t="s">
        <v>343</v>
      </c>
      <c r="B2" s="22"/>
      <c r="C2" s="22"/>
      <c r="D2" s="22"/>
      <c r="E2" s="22"/>
      <c r="F2" s="22"/>
      <c r="G2" s="22"/>
      <c r="H2" s="22"/>
    </row>
    <row r="3" ht="13.5">
      <c r="H3" t="s">
        <v>1</v>
      </c>
    </row>
    <row r="4" spans="1:8" ht="28.5" customHeight="1">
      <c r="A4" s="25" t="s">
        <v>153</v>
      </c>
      <c r="B4" s="25" t="s">
        <v>321</v>
      </c>
      <c r="C4" s="20" t="s">
        <v>322</v>
      </c>
      <c r="D4" s="31"/>
      <c r="E4" s="31"/>
      <c r="F4" s="31"/>
      <c r="G4" s="31"/>
      <c r="H4" s="21"/>
    </row>
    <row r="5" spans="1:8" ht="28.5" customHeight="1">
      <c r="A5" s="32"/>
      <c r="B5" s="32"/>
      <c r="C5" s="25" t="s">
        <v>52</v>
      </c>
      <c r="D5" s="25" t="s">
        <v>323</v>
      </c>
      <c r="E5" s="20" t="s">
        <v>324</v>
      </c>
      <c r="F5" s="31"/>
      <c r="G5" s="21"/>
      <c r="H5" s="25" t="s">
        <v>179</v>
      </c>
    </row>
    <row r="6" spans="1:8" ht="28.5" customHeight="1">
      <c r="A6" s="26"/>
      <c r="B6" s="26"/>
      <c r="C6" s="26"/>
      <c r="D6" s="26"/>
      <c r="E6" s="1" t="s">
        <v>325</v>
      </c>
      <c r="F6" s="1" t="s">
        <v>326</v>
      </c>
      <c r="G6" s="1" t="s">
        <v>187</v>
      </c>
      <c r="H6" s="26"/>
    </row>
    <row r="7" spans="1:8" ht="28.5" customHeight="1">
      <c r="A7" s="1"/>
      <c r="B7" s="1"/>
      <c r="C7" s="1"/>
      <c r="D7" s="1"/>
      <c r="E7" s="1"/>
      <c r="F7" s="1"/>
      <c r="G7" s="1"/>
      <c r="H7" s="1"/>
    </row>
  </sheetData>
  <sheetProtection/>
  <mergeCells count="8">
    <mergeCell ref="A2:H2"/>
    <mergeCell ref="A4:A6"/>
    <mergeCell ref="B4:B6"/>
    <mergeCell ref="C4:H4"/>
    <mergeCell ref="C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4" sqref="E24"/>
    </sheetView>
  </sheetViews>
  <sheetFormatPr defaultColWidth="9.140625" defaultRowHeight="15"/>
  <cols>
    <col min="4" max="4" width="11.57421875" style="0" customWidth="1"/>
    <col min="5" max="5" width="32.421875" style="0" customWidth="1"/>
    <col min="6" max="8" width="19.57421875" style="0" customWidth="1"/>
  </cols>
  <sheetData>
    <row r="1" ht="13.5">
      <c r="H1" t="s">
        <v>330</v>
      </c>
    </row>
    <row r="2" spans="1:8" ht="22.5">
      <c r="A2" s="22" t="s">
        <v>344</v>
      </c>
      <c r="B2" s="22"/>
      <c r="C2" s="22"/>
      <c r="D2" s="22"/>
      <c r="E2" s="22"/>
      <c r="F2" s="22"/>
      <c r="G2" s="22"/>
      <c r="H2" s="22"/>
    </row>
    <row r="3" ht="13.5">
      <c r="H3" t="s">
        <v>1</v>
      </c>
    </row>
    <row r="4" spans="1:8" ht="22.5" customHeight="1">
      <c r="A4" s="20" t="s">
        <v>331</v>
      </c>
      <c r="B4" s="31"/>
      <c r="C4" s="21"/>
      <c r="D4" s="25" t="s">
        <v>153</v>
      </c>
      <c r="E4" s="23" t="s">
        <v>333</v>
      </c>
      <c r="F4" s="20" t="s">
        <v>332</v>
      </c>
      <c r="G4" s="31"/>
      <c r="H4" s="21"/>
    </row>
    <row r="5" spans="1:8" ht="18.75" customHeight="1">
      <c r="A5" s="20" t="s">
        <v>57</v>
      </c>
      <c r="B5" s="31"/>
      <c r="C5" s="21"/>
      <c r="D5" s="32"/>
      <c r="E5" s="32"/>
      <c r="F5" s="25" t="s">
        <v>142</v>
      </c>
      <c r="G5" s="25" t="s">
        <v>95</v>
      </c>
      <c r="H5" s="25" t="s">
        <v>96</v>
      </c>
    </row>
    <row r="6" spans="1:8" ht="18.75" customHeight="1">
      <c r="A6" s="1" t="s">
        <v>65</v>
      </c>
      <c r="B6" s="1" t="s">
        <v>66</v>
      </c>
      <c r="C6" s="1" t="s">
        <v>67</v>
      </c>
      <c r="D6" s="26"/>
      <c r="E6" s="26"/>
      <c r="F6" s="26"/>
      <c r="G6" s="26"/>
      <c r="H6" s="26"/>
    </row>
    <row r="7" spans="1:8" ht="13.5">
      <c r="A7" s="1"/>
      <c r="B7" s="1"/>
      <c r="C7" s="1"/>
      <c r="D7" s="1"/>
      <c r="E7" s="1"/>
      <c r="F7" s="1"/>
      <c r="G7" s="1"/>
      <c r="H7" s="1"/>
    </row>
  </sheetData>
  <sheetProtection/>
  <mergeCells count="9">
    <mergeCell ref="A2:H2"/>
    <mergeCell ref="A4:C4"/>
    <mergeCell ref="D4:D6"/>
    <mergeCell ref="E4:E6"/>
    <mergeCell ref="F4:H4"/>
    <mergeCell ref="A5:C5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175" zoomScaleSheetLayoutView="175" zoomScalePageLayoutView="0" workbookViewId="0" topLeftCell="A1">
      <selection activeCell="C31" sqref="C31"/>
    </sheetView>
  </sheetViews>
  <sheetFormatPr defaultColWidth="9.140625" defaultRowHeight="15"/>
  <cols>
    <col min="1" max="1" width="37.8515625" style="0" customWidth="1"/>
    <col min="2" max="2" width="19.421875" style="0" customWidth="1"/>
    <col min="3" max="3" width="41.7109375" style="0" customWidth="1"/>
    <col min="4" max="4" width="27.140625" style="0" customWidth="1"/>
  </cols>
  <sheetData>
    <row r="1" ht="13.5">
      <c r="D1" t="s">
        <v>0</v>
      </c>
    </row>
    <row r="2" spans="1:4" ht="22.5">
      <c r="A2" s="22" t="s">
        <v>334</v>
      </c>
      <c r="B2" s="22"/>
      <c r="C2" s="22"/>
      <c r="D2" s="22"/>
    </row>
    <row r="3" ht="13.5">
      <c r="D3" t="s">
        <v>1</v>
      </c>
    </row>
    <row r="4" spans="1:4" ht="13.5">
      <c r="A4" s="20" t="s">
        <v>2</v>
      </c>
      <c r="B4" s="21"/>
      <c r="C4" s="20" t="s">
        <v>3</v>
      </c>
      <c r="D4" s="21"/>
    </row>
    <row r="5" spans="1:4" s="4" customFormat="1" ht="13.5">
      <c r="A5" s="5" t="s">
        <v>4</v>
      </c>
      <c r="B5" s="5" t="s">
        <v>5</v>
      </c>
      <c r="C5" s="5" t="s">
        <v>6</v>
      </c>
      <c r="D5" s="5" t="s">
        <v>5</v>
      </c>
    </row>
    <row r="6" spans="1:4" ht="13.5">
      <c r="A6" s="1" t="s">
        <v>7</v>
      </c>
      <c r="B6" s="6">
        <v>47973.41</v>
      </c>
      <c r="C6" s="1" t="s">
        <v>8</v>
      </c>
      <c r="D6" s="6">
        <v>0</v>
      </c>
    </row>
    <row r="7" spans="1:4" ht="13.5">
      <c r="A7" s="1" t="s">
        <v>9</v>
      </c>
      <c r="B7" s="6">
        <v>0</v>
      </c>
      <c r="C7" s="1" t="s">
        <v>10</v>
      </c>
      <c r="D7" s="6">
        <v>0</v>
      </c>
    </row>
    <row r="8" spans="1:4" ht="13.5">
      <c r="A8" s="1" t="s">
        <v>11</v>
      </c>
      <c r="B8" s="6"/>
      <c r="C8" s="1" t="s">
        <v>12</v>
      </c>
      <c r="D8" s="6">
        <v>0</v>
      </c>
    </row>
    <row r="9" spans="1:4" ht="13.5">
      <c r="A9" s="1" t="s">
        <v>13</v>
      </c>
      <c r="B9" s="6"/>
      <c r="C9" s="1" t="s">
        <v>14</v>
      </c>
      <c r="D9" s="6">
        <v>0</v>
      </c>
    </row>
    <row r="10" spans="1:4" ht="13.5">
      <c r="A10" s="1" t="s">
        <v>15</v>
      </c>
      <c r="B10" s="6"/>
      <c r="C10" s="1" t="s">
        <v>16</v>
      </c>
      <c r="D10" s="6">
        <v>47893.4</v>
      </c>
    </row>
    <row r="11" spans="1:4" ht="13.5">
      <c r="A11" s="1" t="s">
        <v>17</v>
      </c>
      <c r="B11" s="6">
        <v>0</v>
      </c>
      <c r="C11" s="1" t="s">
        <v>18</v>
      </c>
      <c r="D11" s="6">
        <v>0</v>
      </c>
    </row>
    <row r="12" spans="1:4" ht="13.5">
      <c r="A12" s="1"/>
      <c r="B12" s="6"/>
      <c r="C12" s="1" t="s">
        <v>19</v>
      </c>
      <c r="D12" s="6">
        <v>0</v>
      </c>
    </row>
    <row r="13" spans="1:4" ht="13.5">
      <c r="A13" s="1"/>
      <c r="B13" s="6"/>
      <c r="C13" s="1" t="s">
        <v>20</v>
      </c>
      <c r="D13" s="6">
        <v>80.01</v>
      </c>
    </row>
    <row r="14" spans="1:4" ht="13.5">
      <c r="A14" s="1"/>
      <c r="B14" s="6"/>
      <c r="C14" s="1" t="s">
        <v>21</v>
      </c>
      <c r="D14" s="6">
        <v>0</v>
      </c>
    </row>
    <row r="15" spans="1:4" ht="13.5">
      <c r="A15" s="1"/>
      <c r="B15" s="6"/>
      <c r="C15" s="1" t="s">
        <v>22</v>
      </c>
      <c r="D15" s="6">
        <v>0</v>
      </c>
    </row>
    <row r="16" spans="1:4" ht="13.5">
      <c r="A16" s="1"/>
      <c r="B16" s="6"/>
      <c r="C16" s="1" t="s">
        <v>23</v>
      </c>
      <c r="D16" s="6">
        <v>0</v>
      </c>
    </row>
    <row r="17" spans="1:4" ht="13.5">
      <c r="A17" s="1"/>
      <c r="B17" s="6"/>
      <c r="C17" s="1" t="s">
        <v>24</v>
      </c>
      <c r="D17" s="6">
        <v>0</v>
      </c>
    </row>
    <row r="18" spans="1:4" ht="13.5">
      <c r="A18" s="1"/>
      <c r="B18" s="6"/>
      <c r="C18" s="1" t="s">
        <v>25</v>
      </c>
      <c r="D18" s="6">
        <v>0</v>
      </c>
    </row>
    <row r="19" spans="1:4" ht="13.5">
      <c r="A19" s="1"/>
      <c r="B19" s="6"/>
      <c r="C19" s="1" t="s">
        <v>26</v>
      </c>
      <c r="D19" s="6">
        <v>0</v>
      </c>
    </row>
    <row r="20" spans="1:4" ht="13.5">
      <c r="A20" s="1"/>
      <c r="B20" s="6"/>
      <c r="C20" s="1" t="s">
        <v>27</v>
      </c>
      <c r="D20" s="6">
        <v>0</v>
      </c>
    </row>
    <row r="21" spans="1:4" ht="13.5">
      <c r="A21" s="1"/>
      <c r="B21" s="6"/>
      <c r="C21" s="1" t="s">
        <v>28</v>
      </c>
      <c r="D21" s="6">
        <v>0</v>
      </c>
    </row>
    <row r="22" spans="1:4" ht="13.5">
      <c r="A22" s="1"/>
      <c r="B22" s="6"/>
      <c r="C22" s="1" t="s">
        <v>29</v>
      </c>
      <c r="D22" s="6">
        <v>0</v>
      </c>
    </row>
    <row r="23" spans="1:4" ht="13.5">
      <c r="A23" s="1"/>
      <c r="B23" s="6"/>
      <c r="C23" s="1" t="s">
        <v>30</v>
      </c>
      <c r="D23" s="6">
        <v>0</v>
      </c>
    </row>
    <row r="24" spans="1:4" ht="13.5">
      <c r="A24" s="1"/>
      <c r="B24" s="6"/>
      <c r="C24" s="1" t="s">
        <v>31</v>
      </c>
      <c r="D24" s="6">
        <v>0</v>
      </c>
    </row>
    <row r="25" spans="1:4" ht="13.5">
      <c r="A25" s="1"/>
      <c r="B25" s="6"/>
      <c r="C25" s="1" t="s">
        <v>32</v>
      </c>
      <c r="D25" s="6">
        <v>0</v>
      </c>
    </row>
    <row r="26" spans="1:4" ht="13.5">
      <c r="A26" s="1"/>
      <c r="B26" s="6"/>
      <c r="C26" s="1" t="s">
        <v>33</v>
      </c>
      <c r="D26" s="6">
        <v>0</v>
      </c>
    </row>
    <row r="27" spans="1:4" ht="13.5">
      <c r="A27" s="1"/>
      <c r="B27" s="6"/>
      <c r="C27" s="1" t="s">
        <v>34</v>
      </c>
      <c r="D27" s="6">
        <v>0</v>
      </c>
    </row>
    <row r="28" spans="1:4" ht="13.5">
      <c r="A28" s="1"/>
      <c r="B28" s="6"/>
      <c r="C28" s="1" t="s">
        <v>35</v>
      </c>
      <c r="D28" s="6">
        <v>0</v>
      </c>
    </row>
    <row r="29" spans="1:4" ht="13.5">
      <c r="A29" s="1"/>
      <c r="B29" s="6"/>
      <c r="C29" s="1" t="s">
        <v>36</v>
      </c>
      <c r="D29" s="6">
        <v>0</v>
      </c>
    </row>
    <row r="30" spans="1:4" ht="13.5">
      <c r="A30" s="1"/>
      <c r="B30" s="6"/>
      <c r="C30" s="1" t="s">
        <v>37</v>
      </c>
      <c r="D30" s="6">
        <v>0</v>
      </c>
    </row>
    <row r="31" spans="1:4" ht="13.5">
      <c r="A31" s="1"/>
      <c r="B31" s="6"/>
      <c r="C31" s="1" t="s">
        <v>38</v>
      </c>
      <c r="D31" s="6">
        <v>0</v>
      </c>
    </row>
    <row r="32" spans="1:4" ht="13.5">
      <c r="A32" s="1"/>
      <c r="B32" s="6"/>
      <c r="C32" s="1" t="s">
        <v>39</v>
      </c>
      <c r="D32" s="6">
        <v>0</v>
      </c>
    </row>
    <row r="33" spans="1:4" ht="13.5">
      <c r="A33" s="1"/>
      <c r="B33" s="6"/>
      <c r="C33" s="1" t="s">
        <v>40</v>
      </c>
      <c r="D33" s="6">
        <v>0</v>
      </c>
    </row>
    <row r="34" spans="1:4" ht="13.5">
      <c r="A34" s="5" t="s">
        <v>41</v>
      </c>
      <c r="B34" s="6">
        <f>SUM(B6:B11)</f>
        <v>47973.41</v>
      </c>
      <c r="C34" s="5" t="s">
        <v>42</v>
      </c>
      <c r="D34" s="6">
        <f>SUM(D6:D33)</f>
        <v>47973.41</v>
      </c>
    </row>
    <row r="35" spans="1:4" ht="13.5">
      <c r="A35" s="1" t="s">
        <v>43</v>
      </c>
      <c r="B35" s="6"/>
      <c r="C35" s="1" t="s">
        <v>44</v>
      </c>
      <c r="D35" s="6"/>
    </row>
    <row r="36" spans="1:4" ht="13.5">
      <c r="A36" s="1" t="s">
        <v>45</v>
      </c>
      <c r="B36" s="6">
        <v>0</v>
      </c>
      <c r="C36" s="1" t="s">
        <v>46</v>
      </c>
      <c r="D36" s="6"/>
    </row>
    <row r="37" spans="1:4" ht="13.5">
      <c r="A37" s="1"/>
      <c r="B37" s="6"/>
      <c r="C37" s="1" t="s">
        <v>47</v>
      </c>
      <c r="D37" s="6"/>
    </row>
    <row r="38" spans="1:4" ht="13.5">
      <c r="A38" s="5" t="s">
        <v>48</v>
      </c>
      <c r="B38" s="6">
        <f>SUM(B34:B37)</f>
        <v>47973.41</v>
      </c>
      <c r="C38" s="5" t="s">
        <v>49</v>
      </c>
      <c r="D38" s="6">
        <f>SUM(D34:D37)</f>
        <v>47973.41</v>
      </c>
    </row>
  </sheetData>
  <sheetProtection/>
  <mergeCells count="3">
    <mergeCell ref="A4:B4"/>
    <mergeCell ref="C4:D4"/>
    <mergeCell ref="A2:D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160" zoomScaleSheetLayoutView="160" zoomScalePageLayoutView="0" workbookViewId="0" topLeftCell="B1">
      <selection activeCell="I14" sqref="I14"/>
    </sheetView>
  </sheetViews>
  <sheetFormatPr defaultColWidth="9.140625" defaultRowHeight="15"/>
  <cols>
    <col min="1" max="3" width="3.7109375" style="0" customWidth="1"/>
    <col min="4" max="4" width="7.7109375" style="0" customWidth="1"/>
    <col min="5" max="5" width="35.00390625" style="0" customWidth="1"/>
    <col min="6" max="6" width="11.7109375" style="0" customWidth="1"/>
    <col min="7" max="7" width="9.57421875" style="0" customWidth="1"/>
    <col min="8" max="8" width="11.140625" style="0" customWidth="1"/>
    <col min="9" max="10" width="8.8515625" style="0" customWidth="1"/>
    <col min="11" max="11" width="8.57421875" style="0" customWidth="1"/>
    <col min="12" max="14" width="7.421875" style="0" customWidth="1"/>
  </cols>
  <sheetData>
    <row r="1" spans="10:14" ht="13.5">
      <c r="J1" s="14"/>
      <c r="N1" t="s">
        <v>50</v>
      </c>
    </row>
    <row r="2" spans="1:14" ht="22.5">
      <c r="A2" s="22" t="s">
        <v>335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3.5">
      <c r="N3" t="s">
        <v>1</v>
      </c>
    </row>
    <row r="4" spans="1:14" ht="13.5">
      <c r="A4" s="20" t="s">
        <v>51</v>
      </c>
      <c r="B4" s="31"/>
      <c r="C4" s="31"/>
      <c r="D4" s="31"/>
      <c r="E4" s="21"/>
      <c r="F4" s="25" t="s">
        <v>52</v>
      </c>
      <c r="G4" s="28" t="s">
        <v>53</v>
      </c>
      <c r="H4" s="29"/>
      <c r="I4" s="29"/>
      <c r="J4" s="29"/>
      <c r="K4" s="30"/>
      <c r="L4" s="23" t="s">
        <v>54</v>
      </c>
      <c r="M4" s="23" t="s">
        <v>55</v>
      </c>
      <c r="N4" s="23" t="s">
        <v>56</v>
      </c>
    </row>
    <row r="5" spans="1:14" s="4" customFormat="1" ht="13.5">
      <c r="A5" s="20" t="s">
        <v>57</v>
      </c>
      <c r="B5" s="31"/>
      <c r="C5" s="21"/>
      <c r="D5" s="25" t="s">
        <v>58</v>
      </c>
      <c r="E5" s="25" t="s">
        <v>59</v>
      </c>
      <c r="F5" s="32"/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7"/>
      <c r="M5" s="27"/>
      <c r="N5" s="27"/>
    </row>
    <row r="6" spans="1:14" s="4" customFormat="1" ht="13.5">
      <c r="A6" s="5" t="s">
        <v>65</v>
      </c>
      <c r="B6" s="5" t="s">
        <v>66</v>
      </c>
      <c r="C6" s="5" t="s">
        <v>67</v>
      </c>
      <c r="D6" s="26"/>
      <c r="E6" s="26"/>
      <c r="F6" s="26"/>
      <c r="G6" s="24"/>
      <c r="H6" s="24"/>
      <c r="I6" s="24"/>
      <c r="J6" s="24"/>
      <c r="K6" s="24"/>
      <c r="L6" s="24"/>
      <c r="M6" s="24"/>
      <c r="N6" s="24"/>
    </row>
    <row r="7" spans="1:14" ht="13.5">
      <c r="A7" s="1"/>
      <c r="B7" s="1"/>
      <c r="C7" s="1"/>
      <c r="D7" s="1"/>
      <c r="E7" s="1" t="s">
        <v>68</v>
      </c>
      <c r="F7" s="6">
        <v>47973.41</v>
      </c>
      <c r="G7" s="6">
        <v>47973.41</v>
      </c>
      <c r="H7" s="6">
        <v>47973.41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13.5">
      <c r="A8" s="1" t="s">
        <v>69</v>
      </c>
      <c r="B8" s="1" t="s">
        <v>70</v>
      </c>
      <c r="C8" s="1" t="s">
        <v>70</v>
      </c>
      <c r="D8" s="1" t="s">
        <v>71</v>
      </c>
      <c r="E8" s="1" t="s">
        <v>72</v>
      </c>
      <c r="F8" s="6">
        <v>495.76</v>
      </c>
      <c r="G8" s="6">
        <v>495.76</v>
      </c>
      <c r="H8" s="6">
        <v>495.76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3.5">
      <c r="A9" s="1" t="s">
        <v>69</v>
      </c>
      <c r="B9" s="1" t="s">
        <v>73</v>
      </c>
      <c r="C9" s="1" t="s">
        <v>70</v>
      </c>
      <c r="D9" s="1" t="s">
        <v>71</v>
      </c>
      <c r="E9" s="1" t="s">
        <v>74</v>
      </c>
      <c r="F9" s="6">
        <v>1476.8</v>
      </c>
      <c r="G9" s="6">
        <v>1476.8</v>
      </c>
      <c r="H9" s="6">
        <v>1476.8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3.5">
      <c r="A10" s="1" t="s">
        <v>69</v>
      </c>
      <c r="B10" s="1" t="s">
        <v>73</v>
      </c>
      <c r="C10" s="1" t="s">
        <v>73</v>
      </c>
      <c r="D10" s="1" t="s">
        <v>71</v>
      </c>
      <c r="E10" s="1" t="s">
        <v>75</v>
      </c>
      <c r="F10" s="6">
        <v>812.2</v>
      </c>
      <c r="G10" s="6">
        <v>812.2</v>
      </c>
      <c r="H10" s="6">
        <v>812.2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3.5">
      <c r="A11" s="1" t="s">
        <v>69</v>
      </c>
      <c r="B11" s="1" t="s">
        <v>73</v>
      </c>
      <c r="C11" s="1" t="s">
        <v>76</v>
      </c>
      <c r="D11" s="1" t="s">
        <v>71</v>
      </c>
      <c r="E11" s="1" t="s">
        <v>77</v>
      </c>
      <c r="F11" s="6">
        <v>552.8</v>
      </c>
      <c r="G11" s="6">
        <v>552.8</v>
      </c>
      <c r="H11" s="6">
        <v>552.8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ht="13.5">
      <c r="A12" s="1" t="s">
        <v>69</v>
      </c>
      <c r="B12" s="1" t="s">
        <v>73</v>
      </c>
      <c r="C12" s="1" t="s">
        <v>78</v>
      </c>
      <c r="D12" s="1" t="s">
        <v>71</v>
      </c>
      <c r="E12" s="1" t="s">
        <v>79</v>
      </c>
      <c r="F12" s="6">
        <v>208.68</v>
      </c>
      <c r="G12" s="6">
        <v>208.68</v>
      </c>
      <c r="H12" s="6">
        <v>208.68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13.5">
      <c r="A13" s="1" t="s">
        <v>69</v>
      </c>
      <c r="B13" s="1" t="s">
        <v>73</v>
      </c>
      <c r="C13" s="1" t="s">
        <v>80</v>
      </c>
      <c r="D13" s="1" t="s">
        <v>71</v>
      </c>
      <c r="E13" s="1" t="s">
        <v>81</v>
      </c>
      <c r="F13" s="6">
        <v>32986.96</v>
      </c>
      <c r="G13" s="6">
        <v>32986.96</v>
      </c>
      <c r="H13" s="6">
        <v>32986.96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3.5">
      <c r="A14" s="1" t="s">
        <v>69</v>
      </c>
      <c r="B14" s="1" t="s">
        <v>76</v>
      </c>
      <c r="C14" s="1" t="s">
        <v>80</v>
      </c>
      <c r="D14" s="1" t="s">
        <v>71</v>
      </c>
      <c r="E14" s="1" t="s">
        <v>82</v>
      </c>
      <c r="F14" s="6">
        <v>1007.6</v>
      </c>
      <c r="G14" s="6">
        <v>1007.6</v>
      </c>
      <c r="H14" s="6">
        <v>1007.6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3.5">
      <c r="A15" s="1" t="s">
        <v>69</v>
      </c>
      <c r="B15" s="1" t="s">
        <v>83</v>
      </c>
      <c r="C15" s="1" t="s">
        <v>70</v>
      </c>
      <c r="D15" s="1" t="s">
        <v>71</v>
      </c>
      <c r="E15" s="1" t="s">
        <v>84</v>
      </c>
      <c r="F15" s="6">
        <v>408.6</v>
      </c>
      <c r="G15" s="6">
        <v>408.6</v>
      </c>
      <c r="H15" s="6">
        <v>408.6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3.5">
      <c r="A16" s="1" t="s">
        <v>69</v>
      </c>
      <c r="B16" s="1" t="s">
        <v>85</v>
      </c>
      <c r="C16" s="1" t="s">
        <v>80</v>
      </c>
      <c r="D16" s="1" t="s">
        <v>71</v>
      </c>
      <c r="E16" s="1" t="s">
        <v>86</v>
      </c>
      <c r="F16" s="6">
        <v>9944</v>
      </c>
      <c r="G16" s="6">
        <v>9944</v>
      </c>
      <c r="H16" s="6">
        <v>9944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3.5">
      <c r="A17" s="1" t="s">
        <v>87</v>
      </c>
      <c r="B17" s="1" t="s">
        <v>88</v>
      </c>
      <c r="C17" s="1" t="s">
        <v>88</v>
      </c>
      <c r="D17" s="1" t="s">
        <v>71</v>
      </c>
      <c r="E17" s="1" t="s">
        <v>89</v>
      </c>
      <c r="F17" s="6">
        <v>57.15</v>
      </c>
      <c r="G17" s="6">
        <v>57.15</v>
      </c>
      <c r="H17" s="6">
        <v>57.15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3.5">
      <c r="A18" s="1" t="s">
        <v>87</v>
      </c>
      <c r="B18" s="1" t="s">
        <v>88</v>
      </c>
      <c r="C18" s="1" t="s">
        <v>90</v>
      </c>
      <c r="D18" s="1" t="s">
        <v>71</v>
      </c>
      <c r="E18" s="1" t="s">
        <v>91</v>
      </c>
      <c r="F18" s="6">
        <v>22.86</v>
      </c>
      <c r="G18" s="6">
        <v>22.86</v>
      </c>
      <c r="H18" s="6">
        <v>22.86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</sheetData>
  <sheetProtection/>
  <mergeCells count="15">
    <mergeCell ref="N4:N6"/>
    <mergeCell ref="G4:K4"/>
    <mergeCell ref="A4:E4"/>
    <mergeCell ref="A5:C5"/>
    <mergeCell ref="F4:F6"/>
    <mergeCell ref="G5:G6"/>
    <mergeCell ref="H5:H6"/>
    <mergeCell ref="I5:I6"/>
    <mergeCell ref="D5:D6"/>
    <mergeCell ref="E5:E6"/>
    <mergeCell ref="A2:N2"/>
    <mergeCell ref="J5:J6"/>
    <mergeCell ref="K5:K6"/>
    <mergeCell ref="L4:L6"/>
    <mergeCell ref="M4:M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130" zoomScaleSheetLayoutView="130" zoomScalePageLayoutView="0" workbookViewId="0" topLeftCell="A1">
      <selection activeCell="G21" sqref="G21"/>
    </sheetView>
  </sheetViews>
  <sheetFormatPr defaultColWidth="9.140625" defaultRowHeight="15"/>
  <cols>
    <col min="1" max="3" width="5.8515625" style="0" customWidth="1"/>
    <col min="5" max="5" width="44.421875" style="0" customWidth="1"/>
    <col min="6" max="8" width="16.28125" style="0" customWidth="1"/>
  </cols>
  <sheetData>
    <row r="1" ht="13.5">
      <c r="H1" t="s">
        <v>92</v>
      </c>
    </row>
    <row r="2" spans="1:8" ht="22.5">
      <c r="A2" s="22" t="s">
        <v>336</v>
      </c>
      <c r="B2" s="22"/>
      <c r="C2" s="22"/>
      <c r="D2" s="22"/>
      <c r="E2" s="22"/>
      <c r="F2" s="22"/>
      <c r="G2" s="22"/>
      <c r="H2" s="22"/>
    </row>
    <row r="3" ht="13.5">
      <c r="H3" t="s">
        <v>1</v>
      </c>
    </row>
    <row r="4" spans="1:8" s="4" customFormat="1" ht="13.5">
      <c r="A4" s="20" t="s">
        <v>93</v>
      </c>
      <c r="B4" s="31"/>
      <c r="C4" s="31"/>
      <c r="D4" s="31"/>
      <c r="E4" s="21"/>
      <c r="F4" s="25" t="s">
        <v>94</v>
      </c>
      <c r="G4" s="25" t="s">
        <v>95</v>
      </c>
      <c r="H4" s="25" t="s">
        <v>96</v>
      </c>
    </row>
    <row r="5" spans="1:8" s="4" customFormat="1" ht="13.5">
      <c r="A5" s="20" t="s">
        <v>57</v>
      </c>
      <c r="B5" s="31"/>
      <c r="C5" s="21"/>
      <c r="D5" s="25" t="s">
        <v>58</v>
      </c>
      <c r="E5" s="25" t="s">
        <v>59</v>
      </c>
      <c r="F5" s="32"/>
      <c r="G5" s="32"/>
      <c r="H5" s="32"/>
    </row>
    <row r="6" spans="1:8" s="4" customFormat="1" ht="13.5">
      <c r="A6" s="5" t="s">
        <v>65</v>
      </c>
      <c r="B6" s="5" t="s">
        <v>66</v>
      </c>
      <c r="C6" s="5" t="s">
        <v>67</v>
      </c>
      <c r="D6" s="26"/>
      <c r="E6" s="26"/>
      <c r="F6" s="26"/>
      <c r="G6" s="26"/>
      <c r="H6" s="26"/>
    </row>
    <row r="7" spans="1:8" ht="13.5">
      <c r="A7" s="1"/>
      <c r="B7" s="1"/>
      <c r="C7" s="1"/>
      <c r="D7" s="1"/>
      <c r="E7" s="1" t="s">
        <v>68</v>
      </c>
      <c r="F7" s="6">
        <v>47973.41</v>
      </c>
      <c r="G7" s="6">
        <v>575.77</v>
      </c>
      <c r="H7" s="6">
        <v>47397.64</v>
      </c>
    </row>
    <row r="8" spans="1:8" ht="13.5">
      <c r="A8" s="1" t="s">
        <v>69</v>
      </c>
      <c r="B8" s="1" t="s">
        <v>70</v>
      </c>
      <c r="C8" s="1" t="s">
        <v>70</v>
      </c>
      <c r="D8" s="1" t="s">
        <v>71</v>
      </c>
      <c r="E8" s="1" t="s">
        <v>72</v>
      </c>
      <c r="F8" s="6">
        <v>495.76</v>
      </c>
      <c r="G8" s="6">
        <v>495.76</v>
      </c>
      <c r="H8" s="6">
        <v>0</v>
      </c>
    </row>
    <row r="9" spans="1:8" ht="13.5">
      <c r="A9" s="1" t="s">
        <v>69</v>
      </c>
      <c r="B9" s="1" t="s">
        <v>73</v>
      </c>
      <c r="C9" s="1" t="s">
        <v>70</v>
      </c>
      <c r="D9" s="1" t="s">
        <v>71</v>
      </c>
      <c r="E9" s="1" t="s">
        <v>74</v>
      </c>
      <c r="F9" s="6">
        <v>1476.8</v>
      </c>
      <c r="G9" s="6">
        <v>0</v>
      </c>
      <c r="H9" s="6">
        <v>1476.8</v>
      </c>
    </row>
    <row r="10" spans="1:8" ht="13.5">
      <c r="A10" s="1" t="s">
        <v>69</v>
      </c>
      <c r="B10" s="1" t="s">
        <v>73</v>
      </c>
      <c r="C10" s="1" t="s">
        <v>73</v>
      </c>
      <c r="D10" s="1" t="s">
        <v>71</v>
      </c>
      <c r="E10" s="1" t="s">
        <v>75</v>
      </c>
      <c r="F10" s="6">
        <v>812.2</v>
      </c>
      <c r="G10" s="6">
        <v>0</v>
      </c>
      <c r="H10" s="6">
        <v>812.2</v>
      </c>
    </row>
    <row r="11" spans="1:8" ht="13.5">
      <c r="A11" s="1" t="s">
        <v>69</v>
      </c>
      <c r="B11" s="1" t="s">
        <v>73</v>
      </c>
      <c r="C11" s="1" t="s">
        <v>76</v>
      </c>
      <c r="D11" s="1" t="s">
        <v>71</v>
      </c>
      <c r="E11" s="1" t="s">
        <v>77</v>
      </c>
      <c r="F11" s="6">
        <v>552.8</v>
      </c>
      <c r="G11" s="6">
        <v>0</v>
      </c>
      <c r="H11" s="6">
        <v>552.8</v>
      </c>
    </row>
    <row r="12" spans="1:8" ht="13.5">
      <c r="A12" s="1" t="s">
        <v>69</v>
      </c>
      <c r="B12" s="1" t="s">
        <v>73</v>
      </c>
      <c r="C12" s="1" t="s">
        <v>78</v>
      </c>
      <c r="D12" s="1" t="s">
        <v>71</v>
      </c>
      <c r="E12" s="1" t="s">
        <v>79</v>
      </c>
      <c r="F12" s="6">
        <v>208.68</v>
      </c>
      <c r="G12" s="6">
        <v>0</v>
      </c>
      <c r="H12" s="6">
        <v>208.68</v>
      </c>
    </row>
    <row r="13" spans="1:8" ht="13.5">
      <c r="A13" s="1" t="s">
        <v>69</v>
      </c>
      <c r="B13" s="1" t="s">
        <v>73</v>
      </c>
      <c r="C13" s="1" t="s">
        <v>80</v>
      </c>
      <c r="D13" s="1" t="s">
        <v>71</v>
      </c>
      <c r="E13" s="1" t="s">
        <v>81</v>
      </c>
      <c r="F13" s="6">
        <v>32986.96</v>
      </c>
      <c r="G13" s="6">
        <v>0</v>
      </c>
      <c r="H13" s="6">
        <v>32986.96</v>
      </c>
    </row>
    <row r="14" spans="1:8" ht="13.5">
      <c r="A14" s="1" t="s">
        <v>69</v>
      </c>
      <c r="B14" s="1" t="s">
        <v>76</v>
      </c>
      <c r="C14" s="1" t="s">
        <v>80</v>
      </c>
      <c r="D14" s="1" t="s">
        <v>71</v>
      </c>
      <c r="E14" s="1" t="s">
        <v>82</v>
      </c>
      <c r="F14" s="6">
        <v>1007.6</v>
      </c>
      <c r="G14" s="6">
        <v>0</v>
      </c>
      <c r="H14" s="6">
        <v>1007.6</v>
      </c>
    </row>
    <row r="15" spans="1:8" ht="13.5">
      <c r="A15" s="1" t="s">
        <v>69</v>
      </c>
      <c r="B15" s="1" t="s">
        <v>83</v>
      </c>
      <c r="C15" s="1" t="s">
        <v>70</v>
      </c>
      <c r="D15" s="1" t="s">
        <v>71</v>
      </c>
      <c r="E15" s="1" t="s">
        <v>84</v>
      </c>
      <c r="F15" s="6">
        <v>408.6</v>
      </c>
      <c r="G15" s="6">
        <v>0</v>
      </c>
      <c r="H15" s="6">
        <v>408.6</v>
      </c>
    </row>
    <row r="16" spans="1:8" ht="13.5">
      <c r="A16" s="1" t="s">
        <v>69</v>
      </c>
      <c r="B16" s="1" t="s">
        <v>85</v>
      </c>
      <c r="C16" s="1" t="s">
        <v>80</v>
      </c>
      <c r="D16" s="1" t="s">
        <v>71</v>
      </c>
      <c r="E16" s="1" t="s">
        <v>86</v>
      </c>
      <c r="F16" s="6">
        <v>9944</v>
      </c>
      <c r="G16" s="6">
        <v>0</v>
      </c>
      <c r="H16" s="6">
        <v>9944</v>
      </c>
    </row>
    <row r="17" spans="1:8" ht="13.5">
      <c r="A17" s="1" t="s">
        <v>87</v>
      </c>
      <c r="B17" s="1" t="s">
        <v>88</v>
      </c>
      <c r="C17" s="1" t="s">
        <v>88</v>
      </c>
      <c r="D17" s="1" t="s">
        <v>71</v>
      </c>
      <c r="E17" s="1" t="s">
        <v>89</v>
      </c>
      <c r="F17" s="6">
        <v>57.15</v>
      </c>
      <c r="G17" s="6">
        <v>57.15</v>
      </c>
      <c r="H17" s="6">
        <v>0</v>
      </c>
    </row>
    <row r="18" spans="1:8" ht="13.5">
      <c r="A18" s="1" t="s">
        <v>87</v>
      </c>
      <c r="B18" s="1" t="s">
        <v>88</v>
      </c>
      <c r="C18" s="1" t="s">
        <v>90</v>
      </c>
      <c r="D18" s="1" t="s">
        <v>71</v>
      </c>
      <c r="E18" s="1" t="s">
        <v>91</v>
      </c>
      <c r="F18" s="6">
        <v>22.86</v>
      </c>
      <c r="G18" s="6">
        <v>22.86</v>
      </c>
      <c r="H18" s="6">
        <v>0</v>
      </c>
    </row>
  </sheetData>
  <sheetProtection/>
  <mergeCells count="8">
    <mergeCell ref="A2:H2"/>
    <mergeCell ref="A4:E4"/>
    <mergeCell ref="D5:D6"/>
    <mergeCell ref="E5:E6"/>
    <mergeCell ref="F4:F6"/>
    <mergeCell ref="G4:G6"/>
    <mergeCell ref="H4:H6"/>
    <mergeCell ref="A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5" zoomScaleSheetLayoutView="115" zoomScalePageLayoutView="0" workbookViewId="0" topLeftCell="A1">
      <selection activeCell="A28" sqref="A28"/>
    </sheetView>
  </sheetViews>
  <sheetFormatPr defaultColWidth="9.140625" defaultRowHeight="15"/>
  <cols>
    <col min="1" max="1" width="32.8515625" style="0" customWidth="1"/>
    <col min="2" max="2" width="14.00390625" style="0" customWidth="1"/>
    <col min="3" max="3" width="25.7109375" style="0" customWidth="1"/>
    <col min="4" max="8" width="11.140625" style="0" customWidth="1"/>
  </cols>
  <sheetData>
    <row r="1" ht="13.5">
      <c r="H1" t="s">
        <v>97</v>
      </c>
    </row>
    <row r="2" spans="1:8" ht="22.5">
      <c r="A2" s="22" t="s">
        <v>337</v>
      </c>
      <c r="B2" s="22"/>
      <c r="C2" s="22"/>
      <c r="D2" s="22"/>
      <c r="E2" s="22"/>
      <c r="F2" s="22"/>
      <c r="G2" s="22"/>
      <c r="H2" s="22"/>
    </row>
    <row r="3" ht="13.5">
      <c r="H3" t="s">
        <v>1</v>
      </c>
    </row>
    <row r="4" spans="1:8" s="4" customFormat="1" ht="13.5">
      <c r="A4" s="33" t="s">
        <v>2</v>
      </c>
      <c r="B4" s="33"/>
      <c r="C4" s="33" t="s">
        <v>98</v>
      </c>
      <c r="D4" s="33"/>
      <c r="E4" s="33"/>
      <c r="F4" s="33"/>
      <c r="G4" s="33"/>
      <c r="H4" s="33"/>
    </row>
    <row r="5" spans="1:8" s="4" customFormat="1" ht="27">
      <c r="A5" s="5" t="s">
        <v>4</v>
      </c>
      <c r="B5" s="5" t="s">
        <v>5</v>
      </c>
      <c r="C5" s="5" t="s">
        <v>4</v>
      </c>
      <c r="D5" s="13" t="s">
        <v>52</v>
      </c>
      <c r="E5" s="13" t="s">
        <v>99</v>
      </c>
      <c r="F5" s="13" t="s">
        <v>100</v>
      </c>
      <c r="G5" s="13" t="s">
        <v>101</v>
      </c>
      <c r="H5" s="13" t="s">
        <v>102</v>
      </c>
    </row>
    <row r="6" spans="1:8" ht="13.5">
      <c r="A6" s="1" t="s">
        <v>103</v>
      </c>
      <c r="B6" s="6">
        <f>SUM(B7:B9)</f>
        <v>47973.41</v>
      </c>
      <c r="C6" s="1" t="s">
        <v>104</v>
      </c>
      <c r="D6" s="6">
        <f aca="true" t="shared" si="0" ref="D6:D34">SUM(E6,F6,G6,H6)</f>
        <v>47973.41</v>
      </c>
      <c r="E6" s="6">
        <f>SUM(E7:E34)</f>
        <v>47973.41</v>
      </c>
      <c r="F6" s="6">
        <f>SUM(F7:F34)</f>
        <v>0</v>
      </c>
      <c r="G6" s="6">
        <f>SUM(G7:G34)</f>
        <v>0</v>
      </c>
      <c r="H6" s="6">
        <f>SUM(H7:H34)</f>
        <v>0</v>
      </c>
    </row>
    <row r="7" spans="1:8" ht="13.5">
      <c r="A7" s="1" t="s">
        <v>105</v>
      </c>
      <c r="B7" s="6">
        <v>47973.41</v>
      </c>
      <c r="C7" s="1" t="s">
        <v>106</v>
      </c>
      <c r="D7" s="6">
        <f t="shared" si="0"/>
        <v>0</v>
      </c>
      <c r="E7" s="6">
        <v>0</v>
      </c>
      <c r="F7" s="6">
        <v>0</v>
      </c>
      <c r="G7" s="6"/>
      <c r="H7" s="6"/>
    </row>
    <row r="8" spans="1:8" ht="13.5">
      <c r="A8" s="1" t="s">
        <v>107</v>
      </c>
      <c r="B8" s="6">
        <v>0</v>
      </c>
      <c r="C8" s="1" t="s">
        <v>108</v>
      </c>
      <c r="D8" s="6">
        <f t="shared" si="0"/>
        <v>0</v>
      </c>
      <c r="E8" s="6">
        <v>0</v>
      </c>
      <c r="F8" s="6">
        <v>0</v>
      </c>
      <c r="G8" s="6"/>
      <c r="H8" s="6"/>
    </row>
    <row r="9" spans="1:8" ht="13.5">
      <c r="A9" s="1" t="s">
        <v>109</v>
      </c>
      <c r="B9" s="6"/>
      <c r="C9" s="1" t="s">
        <v>110</v>
      </c>
      <c r="D9" s="6">
        <f t="shared" si="0"/>
        <v>0</v>
      </c>
      <c r="E9" s="6">
        <v>0</v>
      </c>
      <c r="F9" s="6">
        <v>0</v>
      </c>
      <c r="G9" s="6"/>
      <c r="H9" s="6"/>
    </row>
    <row r="10" spans="1:8" ht="13.5">
      <c r="A10" s="1" t="s">
        <v>111</v>
      </c>
      <c r="B10" s="6"/>
      <c r="C10" s="1" t="s">
        <v>112</v>
      </c>
      <c r="D10" s="6">
        <f t="shared" si="0"/>
        <v>0</v>
      </c>
      <c r="E10" s="6">
        <v>0</v>
      </c>
      <c r="F10" s="6">
        <v>0</v>
      </c>
      <c r="G10" s="6"/>
      <c r="H10" s="6"/>
    </row>
    <row r="11" spans="1:8" ht="13.5">
      <c r="A11" s="1" t="s">
        <v>113</v>
      </c>
      <c r="B11" s="6"/>
      <c r="C11" s="1" t="s">
        <v>114</v>
      </c>
      <c r="D11" s="6">
        <f t="shared" si="0"/>
        <v>47893.4</v>
      </c>
      <c r="E11" s="6">
        <v>47893.4</v>
      </c>
      <c r="F11" s="6">
        <v>0</v>
      </c>
      <c r="G11" s="6"/>
      <c r="H11" s="6"/>
    </row>
    <row r="12" spans="1:8" ht="13.5">
      <c r="A12" s="1" t="s">
        <v>115</v>
      </c>
      <c r="B12" s="6"/>
      <c r="C12" s="1" t="s">
        <v>116</v>
      </c>
      <c r="D12" s="6">
        <f t="shared" si="0"/>
        <v>0</v>
      </c>
      <c r="E12" s="6">
        <v>0</v>
      </c>
      <c r="F12" s="6">
        <v>0</v>
      </c>
      <c r="G12" s="6"/>
      <c r="H12" s="6"/>
    </row>
    <row r="13" spans="1:8" ht="13.5">
      <c r="A13" s="1" t="s">
        <v>117</v>
      </c>
      <c r="B13" s="6"/>
      <c r="C13" s="1" t="s">
        <v>118</v>
      </c>
      <c r="D13" s="6">
        <f t="shared" si="0"/>
        <v>0</v>
      </c>
      <c r="E13" s="6">
        <v>0</v>
      </c>
      <c r="F13" s="6">
        <v>0</v>
      </c>
      <c r="G13" s="6"/>
      <c r="H13" s="6"/>
    </row>
    <row r="14" spans="1:8" ht="13.5">
      <c r="A14" s="1"/>
      <c r="B14" s="6"/>
      <c r="C14" s="1" t="s">
        <v>119</v>
      </c>
      <c r="D14" s="6">
        <f t="shared" si="0"/>
        <v>80.01</v>
      </c>
      <c r="E14" s="6">
        <v>80.01</v>
      </c>
      <c r="F14" s="6">
        <v>0</v>
      </c>
      <c r="G14" s="6"/>
      <c r="H14" s="6"/>
    </row>
    <row r="15" spans="1:8" ht="13.5">
      <c r="A15" s="1"/>
      <c r="B15" s="6"/>
      <c r="C15" s="1" t="s">
        <v>120</v>
      </c>
      <c r="D15" s="6">
        <f t="shared" si="0"/>
        <v>0</v>
      </c>
      <c r="E15" s="6">
        <v>0</v>
      </c>
      <c r="F15" s="6">
        <v>0</v>
      </c>
      <c r="G15" s="6"/>
      <c r="H15" s="6"/>
    </row>
    <row r="16" spans="1:8" ht="13.5">
      <c r="A16" s="1"/>
      <c r="B16" s="6"/>
      <c r="C16" s="1" t="s">
        <v>121</v>
      </c>
      <c r="D16" s="6">
        <f t="shared" si="0"/>
        <v>0</v>
      </c>
      <c r="E16" s="6">
        <v>0</v>
      </c>
      <c r="F16" s="6">
        <v>0</v>
      </c>
      <c r="G16" s="6"/>
      <c r="H16" s="6"/>
    </row>
    <row r="17" spans="1:8" ht="13.5">
      <c r="A17" s="1"/>
      <c r="B17" s="6"/>
      <c r="C17" s="1" t="s">
        <v>122</v>
      </c>
      <c r="D17" s="6">
        <f t="shared" si="0"/>
        <v>0</v>
      </c>
      <c r="E17" s="6">
        <v>0</v>
      </c>
      <c r="F17" s="6">
        <v>0</v>
      </c>
      <c r="G17" s="6"/>
      <c r="H17" s="6"/>
    </row>
    <row r="18" spans="1:8" ht="13.5">
      <c r="A18" s="1"/>
      <c r="B18" s="6"/>
      <c r="C18" s="1" t="s">
        <v>123</v>
      </c>
      <c r="D18" s="6">
        <f t="shared" si="0"/>
        <v>0</v>
      </c>
      <c r="E18" s="6">
        <v>0</v>
      </c>
      <c r="F18" s="6">
        <v>0</v>
      </c>
      <c r="G18" s="6"/>
      <c r="H18" s="6"/>
    </row>
    <row r="19" spans="1:8" ht="13.5">
      <c r="A19" s="1"/>
      <c r="B19" s="6"/>
      <c r="C19" s="1" t="s">
        <v>124</v>
      </c>
      <c r="D19" s="6">
        <f t="shared" si="0"/>
        <v>0</v>
      </c>
      <c r="E19" s="6">
        <v>0</v>
      </c>
      <c r="F19" s="6">
        <v>0</v>
      </c>
      <c r="G19" s="6"/>
      <c r="H19" s="6"/>
    </row>
    <row r="20" spans="1:8" ht="13.5">
      <c r="A20" s="1"/>
      <c r="B20" s="6"/>
      <c r="C20" s="1" t="s">
        <v>125</v>
      </c>
      <c r="D20" s="6">
        <f t="shared" si="0"/>
        <v>0</v>
      </c>
      <c r="E20" s="6">
        <v>0</v>
      </c>
      <c r="F20" s="6">
        <v>0</v>
      </c>
      <c r="G20" s="6"/>
      <c r="H20" s="6"/>
    </row>
    <row r="21" spans="1:8" ht="13.5">
      <c r="A21" s="1"/>
      <c r="B21" s="6"/>
      <c r="C21" s="1" t="s">
        <v>126</v>
      </c>
      <c r="D21" s="6">
        <f t="shared" si="0"/>
        <v>0</v>
      </c>
      <c r="E21" s="6">
        <v>0</v>
      </c>
      <c r="F21" s="6">
        <v>0</v>
      </c>
      <c r="G21" s="6"/>
      <c r="H21" s="6"/>
    </row>
    <row r="22" spans="1:8" ht="13.5">
      <c r="A22" s="1"/>
      <c r="B22" s="6"/>
      <c r="C22" s="1" t="s">
        <v>127</v>
      </c>
      <c r="D22" s="6">
        <f t="shared" si="0"/>
        <v>0</v>
      </c>
      <c r="E22" s="6">
        <v>0</v>
      </c>
      <c r="F22" s="6">
        <v>0</v>
      </c>
      <c r="G22" s="6"/>
      <c r="H22" s="6"/>
    </row>
    <row r="23" spans="1:8" ht="13.5">
      <c r="A23" s="1"/>
      <c r="B23" s="6"/>
      <c r="C23" s="1" t="s">
        <v>128</v>
      </c>
      <c r="D23" s="6">
        <f t="shared" si="0"/>
        <v>0</v>
      </c>
      <c r="E23" s="6">
        <v>0</v>
      </c>
      <c r="F23" s="6">
        <v>0</v>
      </c>
      <c r="G23" s="6"/>
      <c r="H23" s="6"/>
    </row>
    <row r="24" spans="1:8" ht="13.5">
      <c r="A24" s="1"/>
      <c r="B24" s="6"/>
      <c r="C24" s="1" t="s">
        <v>129</v>
      </c>
      <c r="D24" s="6">
        <f t="shared" si="0"/>
        <v>0</v>
      </c>
      <c r="E24" s="6">
        <v>0</v>
      </c>
      <c r="F24" s="6">
        <v>0</v>
      </c>
      <c r="G24" s="6"/>
      <c r="H24" s="6"/>
    </row>
    <row r="25" spans="1:8" ht="13.5">
      <c r="A25" s="1"/>
      <c r="B25" s="6"/>
      <c r="C25" s="1" t="s">
        <v>130</v>
      </c>
      <c r="D25" s="6">
        <f t="shared" si="0"/>
        <v>0</v>
      </c>
      <c r="E25" s="6">
        <v>0</v>
      </c>
      <c r="F25" s="6">
        <v>0</v>
      </c>
      <c r="G25" s="6"/>
      <c r="H25" s="6"/>
    </row>
    <row r="26" spans="1:8" ht="13.5">
      <c r="A26" s="1"/>
      <c r="B26" s="6"/>
      <c r="C26" s="1" t="s">
        <v>131</v>
      </c>
      <c r="D26" s="6">
        <f t="shared" si="0"/>
        <v>0</v>
      </c>
      <c r="E26" s="6">
        <v>0</v>
      </c>
      <c r="F26" s="6">
        <v>0</v>
      </c>
      <c r="G26" s="6"/>
      <c r="H26" s="6"/>
    </row>
    <row r="27" spans="1:8" ht="13.5">
      <c r="A27" s="1"/>
      <c r="B27" s="6"/>
      <c r="C27" s="1" t="s">
        <v>132</v>
      </c>
      <c r="D27" s="6">
        <f t="shared" si="0"/>
        <v>0</v>
      </c>
      <c r="E27" s="6">
        <v>0</v>
      </c>
      <c r="F27" s="6">
        <v>0</v>
      </c>
      <c r="G27" s="6"/>
      <c r="H27" s="6"/>
    </row>
    <row r="28" spans="1:8" ht="13.5">
      <c r="A28" s="1"/>
      <c r="B28" s="6"/>
      <c r="C28" s="1" t="s">
        <v>133</v>
      </c>
      <c r="D28" s="6">
        <f t="shared" si="0"/>
        <v>0</v>
      </c>
      <c r="E28" s="6">
        <v>0</v>
      </c>
      <c r="F28" s="6">
        <v>0</v>
      </c>
      <c r="G28" s="6"/>
      <c r="H28" s="6"/>
    </row>
    <row r="29" spans="1:8" ht="13.5">
      <c r="A29" s="1"/>
      <c r="B29" s="6"/>
      <c r="C29" s="1" t="s">
        <v>134</v>
      </c>
      <c r="D29" s="6">
        <f t="shared" si="0"/>
        <v>0</v>
      </c>
      <c r="E29" s="6">
        <v>0</v>
      </c>
      <c r="F29" s="6">
        <v>0</v>
      </c>
      <c r="G29" s="6"/>
      <c r="H29" s="6"/>
    </row>
    <row r="30" spans="1:8" ht="13.5">
      <c r="A30" s="1"/>
      <c r="B30" s="6"/>
      <c r="C30" s="1" t="s">
        <v>135</v>
      </c>
      <c r="D30" s="6">
        <f t="shared" si="0"/>
        <v>0</v>
      </c>
      <c r="E30" s="6">
        <v>0</v>
      </c>
      <c r="F30" s="6">
        <v>0</v>
      </c>
      <c r="G30" s="6"/>
      <c r="H30" s="6"/>
    </row>
    <row r="31" spans="1:8" ht="13.5">
      <c r="A31" s="1"/>
      <c r="B31" s="6"/>
      <c r="C31" s="1" t="s">
        <v>136</v>
      </c>
      <c r="D31" s="6">
        <f t="shared" si="0"/>
        <v>0</v>
      </c>
      <c r="E31" s="6">
        <v>0</v>
      </c>
      <c r="F31" s="6">
        <v>0</v>
      </c>
      <c r="G31" s="6"/>
      <c r="H31" s="6"/>
    </row>
    <row r="32" spans="1:8" ht="13.5">
      <c r="A32" s="1"/>
      <c r="B32" s="6"/>
      <c r="C32" s="1" t="s">
        <v>137</v>
      </c>
      <c r="D32" s="6">
        <f t="shared" si="0"/>
        <v>0</v>
      </c>
      <c r="E32" s="6">
        <v>0</v>
      </c>
      <c r="F32" s="6">
        <v>0</v>
      </c>
      <c r="G32" s="6"/>
      <c r="H32" s="6"/>
    </row>
    <row r="33" spans="1:8" ht="13.5">
      <c r="A33" s="1"/>
      <c r="B33" s="6"/>
      <c r="C33" s="1" t="s">
        <v>138</v>
      </c>
      <c r="D33" s="6">
        <f t="shared" si="0"/>
        <v>0</v>
      </c>
      <c r="E33" s="6">
        <v>0</v>
      </c>
      <c r="F33" s="6">
        <v>0</v>
      </c>
      <c r="G33" s="6"/>
      <c r="H33" s="6"/>
    </row>
    <row r="34" spans="1:8" ht="13.5">
      <c r="A34" s="1"/>
      <c r="B34" s="6"/>
      <c r="C34" s="1" t="s">
        <v>139</v>
      </c>
      <c r="D34" s="6">
        <f t="shared" si="0"/>
        <v>0</v>
      </c>
      <c r="E34" s="6">
        <v>0</v>
      </c>
      <c r="F34" s="6">
        <v>0</v>
      </c>
      <c r="G34" s="6"/>
      <c r="H34" s="6"/>
    </row>
    <row r="35" spans="1:8" ht="13.5">
      <c r="A35" s="1"/>
      <c r="B35" s="6"/>
      <c r="C35" s="1"/>
      <c r="D35" s="6"/>
      <c r="E35" s="6"/>
      <c r="F35" s="6"/>
      <c r="G35" s="6"/>
      <c r="H35" s="6"/>
    </row>
    <row r="36" spans="1:8" ht="13.5">
      <c r="A36" s="1"/>
      <c r="B36" s="6"/>
      <c r="C36" s="1" t="s">
        <v>140</v>
      </c>
      <c r="D36" s="6">
        <f>SUM(E36,F36,G36,H36)</f>
        <v>0</v>
      </c>
      <c r="E36" s="6"/>
      <c r="F36" s="6"/>
      <c r="G36" s="6"/>
      <c r="H36" s="6"/>
    </row>
    <row r="37" spans="1:8" ht="13.5">
      <c r="A37" s="1"/>
      <c r="B37" s="6"/>
      <c r="C37" s="1"/>
      <c r="D37" s="6">
        <f>SUM(E37,F37,G37,H37)</f>
        <v>0</v>
      </c>
      <c r="E37" s="6"/>
      <c r="F37" s="6"/>
      <c r="G37" s="6"/>
      <c r="H37" s="6"/>
    </row>
    <row r="38" spans="1:8" ht="13.5">
      <c r="A38" s="5" t="s">
        <v>48</v>
      </c>
      <c r="B38" s="6">
        <f>SUM(B6,B10)</f>
        <v>47973.41</v>
      </c>
      <c r="C38" s="5" t="s">
        <v>49</v>
      </c>
      <c r="D38" s="6">
        <f>SUM(E38,F38,G38,H38)</f>
        <v>47973.41</v>
      </c>
      <c r="E38" s="6">
        <f>SUM(E6,E36)</f>
        <v>47973.41</v>
      </c>
      <c r="F38" s="6">
        <f>SUM(F6,F36)</f>
        <v>0</v>
      </c>
      <c r="G38" s="6">
        <f>SUM(G6,G36)</f>
        <v>0</v>
      </c>
      <c r="H38" s="6">
        <f>SUM(H6,H36)</f>
        <v>0</v>
      </c>
    </row>
  </sheetData>
  <sheetProtection/>
  <mergeCells count="3">
    <mergeCell ref="A4:B4"/>
    <mergeCell ref="C4:H4"/>
    <mergeCell ref="A2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18"/>
  <sheetViews>
    <sheetView zoomScale="115" zoomScaleNormal="115" zoomScalePageLayoutView="0" workbookViewId="0" topLeftCell="A1">
      <selection activeCell="Q8" sqref="Q8"/>
    </sheetView>
  </sheetViews>
  <sheetFormatPr defaultColWidth="9.140625" defaultRowHeight="15"/>
  <cols>
    <col min="1" max="3" width="3.421875" style="15" customWidth="1"/>
    <col min="4" max="4" width="9.00390625" style="15" customWidth="1"/>
    <col min="5" max="5" width="35.421875" style="15" customWidth="1"/>
    <col min="6" max="44" width="9.00390625" style="15" customWidth="1"/>
    <col min="45" max="16384" width="9.00390625" style="15" customWidth="1"/>
  </cols>
  <sheetData>
    <row r="1" ht="13.5">
      <c r="CZ1" s="15" t="s">
        <v>141</v>
      </c>
    </row>
    <row r="2" spans="1:104" ht="22.5">
      <c r="A2" s="22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</row>
    <row r="3" ht="13.5">
      <c r="CZ3" s="15" t="s">
        <v>1</v>
      </c>
    </row>
    <row r="4" spans="1:104" s="16" customFormat="1" ht="22.5" customHeight="1">
      <c r="A4" s="34" t="s">
        <v>93</v>
      </c>
      <c r="B4" s="34"/>
      <c r="C4" s="34"/>
      <c r="D4" s="34"/>
      <c r="E4" s="34"/>
      <c r="F4" s="34" t="s">
        <v>142</v>
      </c>
      <c r="G4" s="37" t="s">
        <v>143</v>
      </c>
      <c r="H4" s="38"/>
      <c r="I4" s="38"/>
      <c r="J4" s="38"/>
      <c r="K4" s="38"/>
      <c r="L4" s="38"/>
      <c r="M4" s="38"/>
      <c r="N4" s="38"/>
      <c r="O4" s="38"/>
      <c r="P4" s="39"/>
      <c r="Q4" s="37" t="s">
        <v>144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9"/>
      <c r="AS4" s="37" t="s">
        <v>145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9"/>
      <c r="BH4" s="37" t="s">
        <v>146</v>
      </c>
      <c r="BI4" s="38"/>
      <c r="BJ4" s="38"/>
      <c r="BK4" s="38"/>
      <c r="BL4" s="39"/>
      <c r="BM4" s="37" t="s">
        <v>147</v>
      </c>
      <c r="BN4" s="38"/>
      <c r="BO4" s="39"/>
      <c r="BP4" s="37" t="s">
        <v>148</v>
      </c>
      <c r="BQ4" s="38"/>
      <c r="BR4" s="39"/>
      <c r="BS4" s="37" t="s">
        <v>149</v>
      </c>
      <c r="BT4" s="38"/>
      <c r="BU4" s="39"/>
      <c r="BV4" s="37" t="s">
        <v>150</v>
      </c>
      <c r="BW4" s="38"/>
      <c r="BX4" s="38"/>
      <c r="BY4" s="38"/>
      <c r="BZ4" s="38"/>
      <c r="CA4" s="38"/>
      <c r="CB4" s="38"/>
      <c r="CC4" s="38"/>
      <c r="CD4" s="38"/>
      <c r="CE4" s="38"/>
      <c r="CF4" s="39"/>
      <c r="CG4" s="37" t="s">
        <v>151</v>
      </c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9"/>
      <c r="CV4" s="37" t="s">
        <v>152</v>
      </c>
      <c r="CW4" s="38"/>
      <c r="CX4" s="38"/>
      <c r="CY4" s="38"/>
      <c r="CZ4" s="39"/>
    </row>
    <row r="5" spans="1:104" s="16" customFormat="1" ht="13.5">
      <c r="A5" s="17" t="s">
        <v>57</v>
      </c>
      <c r="B5" s="17"/>
      <c r="C5" s="17"/>
      <c r="D5" s="34" t="s">
        <v>153</v>
      </c>
      <c r="E5" s="34" t="s">
        <v>154</v>
      </c>
      <c r="F5" s="34"/>
      <c r="G5" s="35" t="s">
        <v>52</v>
      </c>
      <c r="H5" s="35" t="s">
        <v>155</v>
      </c>
      <c r="I5" s="35" t="s">
        <v>156</v>
      </c>
      <c r="J5" s="35" t="s">
        <v>157</v>
      </c>
      <c r="K5" s="35" t="s">
        <v>158</v>
      </c>
      <c r="L5" s="35" t="s">
        <v>159</v>
      </c>
      <c r="M5" s="35" t="s">
        <v>160</v>
      </c>
      <c r="N5" s="35" t="s">
        <v>161</v>
      </c>
      <c r="O5" s="35" t="s">
        <v>162</v>
      </c>
      <c r="P5" s="35" t="s">
        <v>163</v>
      </c>
      <c r="Q5" s="35" t="s">
        <v>52</v>
      </c>
      <c r="R5" s="35" t="s">
        <v>164</v>
      </c>
      <c r="S5" s="35" t="s">
        <v>165</v>
      </c>
      <c r="T5" s="35" t="s">
        <v>166</v>
      </c>
      <c r="U5" s="35" t="s">
        <v>167</v>
      </c>
      <c r="V5" s="35" t="s">
        <v>168</v>
      </c>
      <c r="W5" s="35" t="s">
        <v>169</v>
      </c>
      <c r="X5" s="35" t="s">
        <v>170</v>
      </c>
      <c r="Y5" s="35" t="s">
        <v>171</v>
      </c>
      <c r="Z5" s="35" t="s">
        <v>172</v>
      </c>
      <c r="AA5" s="35" t="s">
        <v>173</v>
      </c>
      <c r="AB5" s="35" t="s">
        <v>174</v>
      </c>
      <c r="AC5" s="35" t="s">
        <v>175</v>
      </c>
      <c r="AD5" s="35" t="s">
        <v>176</v>
      </c>
      <c r="AE5" s="35" t="s">
        <v>177</v>
      </c>
      <c r="AF5" s="35" t="s">
        <v>178</v>
      </c>
      <c r="AG5" s="35" t="s">
        <v>179</v>
      </c>
      <c r="AH5" s="35" t="s">
        <v>180</v>
      </c>
      <c r="AI5" s="35" t="s">
        <v>181</v>
      </c>
      <c r="AJ5" s="35" t="s">
        <v>182</v>
      </c>
      <c r="AK5" s="35" t="s">
        <v>183</v>
      </c>
      <c r="AL5" s="35" t="s">
        <v>184</v>
      </c>
      <c r="AM5" s="35" t="s">
        <v>185</v>
      </c>
      <c r="AN5" s="35" t="s">
        <v>186</v>
      </c>
      <c r="AO5" s="35" t="s">
        <v>187</v>
      </c>
      <c r="AP5" s="35" t="s">
        <v>188</v>
      </c>
      <c r="AQ5" s="35" t="s">
        <v>189</v>
      </c>
      <c r="AR5" s="35" t="s">
        <v>190</v>
      </c>
      <c r="AS5" s="35" t="s">
        <v>52</v>
      </c>
      <c r="AT5" s="35" t="s">
        <v>191</v>
      </c>
      <c r="AU5" s="35" t="s">
        <v>192</v>
      </c>
      <c r="AV5" s="35" t="s">
        <v>193</v>
      </c>
      <c r="AW5" s="35" t="s">
        <v>194</v>
      </c>
      <c r="AX5" s="35" t="s">
        <v>195</v>
      </c>
      <c r="AY5" s="35" t="s">
        <v>196</v>
      </c>
      <c r="AZ5" s="35" t="s">
        <v>197</v>
      </c>
      <c r="BA5" s="35" t="s">
        <v>198</v>
      </c>
      <c r="BB5" s="35" t="s">
        <v>199</v>
      </c>
      <c r="BC5" s="35" t="s">
        <v>200</v>
      </c>
      <c r="BD5" s="35" t="s">
        <v>201</v>
      </c>
      <c r="BE5" s="35" t="s">
        <v>202</v>
      </c>
      <c r="BF5" s="35" t="s">
        <v>203</v>
      </c>
      <c r="BG5" s="35" t="s">
        <v>204</v>
      </c>
      <c r="BH5" s="35" t="s">
        <v>52</v>
      </c>
      <c r="BI5" s="35" t="s">
        <v>205</v>
      </c>
      <c r="BJ5" s="35" t="s">
        <v>206</v>
      </c>
      <c r="BK5" s="35" t="s">
        <v>207</v>
      </c>
      <c r="BL5" s="35" t="s">
        <v>208</v>
      </c>
      <c r="BM5" s="35" t="s">
        <v>52</v>
      </c>
      <c r="BN5" s="35" t="s">
        <v>209</v>
      </c>
      <c r="BO5" s="35" t="s">
        <v>210</v>
      </c>
      <c r="BP5" s="35" t="s">
        <v>52</v>
      </c>
      <c r="BQ5" s="35" t="s">
        <v>211</v>
      </c>
      <c r="BR5" s="35" t="s">
        <v>212</v>
      </c>
      <c r="BS5" s="35" t="s">
        <v>52</v>
      </c>
      <c r="BT5" s="35" t="s">
        <v>213</v>
      </c>
      <c r="BU5" s="35" t="s">
        <v>214</v>
      </c>
      <c r="BV5" s="35" t="s">
        <v>52</v>
      </c>
      <c r="BW5" s="35" t="s">
        <v>215</v>
      </c>
      <c r="BX5" s="35" t="s">
        <v>216</v>
      </c>
      <c r="BY5" s="35" t="s">
        <v>217</v>
      </c>
      <c r="BZ5" s="35" t="s">
        <v>218</v>
      </c>
      <c r="CA5" s="35" t="s">
        <v>219</v>
      </c>
      <c r="CB5" s="35" t="s">
        <v>220</v>
      </c>
      <c r="CC5" s="35" t="s">
        <v>221</v>
      </c>
      <c r="CD5" s="35" t="s">
        <v>222</v>
      </c>
      <c r="CE5" s="35" t="s">
        <v>223</v>
      </c>
      <c r="CF5" s="35" t="s">
        <v>224</v>
      </c>
      <c r="CG5" s="35" t="s">
        <v>52</v>
      </c>
      <c r="CH5" s="35" t="s">
        <v>215</v>
      </c>
      <c r="CI5" s="35" t="s">
        <v>216</v>
      </c>
      <c r="CJ5" s="35" t="s">
        <v>217</v>
      </c>
      <c r="CK5" s="35" t="s">
        <v>218</v>
      </c>
      <c r="CL5" s="35" t="s">
        <v>219</v>
      </c>
      <c r="CM5" s="35" t="s">
        <v>220</v>
      </c>
      <c r="CN5" s="35" t="s">
        <v>221</v>
      </c>
      <c r="CO5" s="35" t="s">
        <v>225</v>
      </c>
      <c r="CP5" s="35" t="s">
        <v>226</v>
      </c>
      <c r="CQ5" s="35" t="s">
        <v>227</v>
      </c>
      <c r="CR5" s="35" t="s">
        <v>228</v>
      </c>
      <c r="CS5" s="35" t="s">
        <v>222</v>
      </c>
      <c r="CT5" s="35" t="s">
        <v>223</v>
      </c>
      <c r="CU5" s="35" t="s">
        <v>151</v>
      </c>
      <c r="CV5" s="35" t="s">
        <v>52</v>
      </c>
      <c r="CW5" s="35" t="s">
        <v>229</v>
      </c>
      <c r="CX5" s="35" t="s">
        <v>230</v>
      </c>
      <c r="CY5" s="35" t="s">
        <v>231</v>
      </c>
      <c r="CZ5" s="35" t="s">
        <v>152</v>
      </c>
    </row>
    <row r="6" spans="1:104" s="16" customFormat="1" ht="20.25" customHeight="1">
      <c r="A6" s="17" t="s">
        <v>65</v>
      </c>
      <c r="B6" s="17" t="s">
        <v>66</v>
      </c>
      <c r="C6" s="17" t="s">
        <v>67</v>
      </c>
      <c r="D6" s="34"/>
      <c r="E6" s="34"/>
      <c r="F6" s="34"/>
      <c r="G6" s="36"/>
      <c r="H6" s="36" t="s">
        <v>155</v>
      </c>
      <c r="I6" s="36" t="s">
        <v>156</v>
      </c>
      <c r="J6" s="36" t="s">
        <v>157</v>
      </c>
      <c r="K6" s="36" t="s">
        <v>158</v>
      </c>
      <c r="L6" s="36" t="s">
        <v>159</v>
      </c>
      <c r="M6" s="36" t="s">
        <v>160</v>
      </c>
      <c r="N6" s="36" t="s">
        <v>161</v>
      </c>
      <c r="O6" s="36" t="s">
        <v>162</v>
      </c>
      <c r="P6" s="36" t="s">
        <v>163</v>
      </c>
      <c r="Q6" s="36" t="s">
        <v>52</v>
      </c>
      <c r="R6" s="36" t="s">
        <v>164</v>
      </c>
      <c r="S6" s="36" t="s">
        <v>165</v>
      </c>
      <c r="T6" s="36" t="s">
        <v>166</v>
      </c>
      <c r="U6" s="36" t="s">
        <v>167</v>
      </c>
      <c r="V6" s="36" t="s">
        <v>168</v>
      </c>
      <c r="W6" s="36" t="s">
        <v>169</v>
      </c>
      <c r="X6" s="36" t="s">
        <v>170</v>
      </c>
      <c r="Y6" s="36" t="s">
        <v>171</v>
      </c>
      <c r="Z6" s="36" t="s">
        <v>172</v>
      </c>
      <c r="AA6" s="36" t="s">
        <v>173</v>
      </c>
      <c r="AB6" s="36" t="s">
        <v>174</v>
      </c>
      <c r="AC6" s="36" t="s">
        <v>175</v>
      </c>
      <c r="AD6" s="36" t="s">
        <v>176</v>
      </c>
      <c r="AE6" s="36" t="s">
        <v>177</v>
      </c>
      <c r="AF6" s="36" t="s">
        <v>178</v>
      </c>
      <c r="AG6" s="36" t="s">
        <v>179</v>
      </c>
      <c r="AH6" s="36" t="s">
        <v>180</v>
      </c>
      <c r="AI6" s="36" t="s">
        <v>181</v>
      </c>
      <c r="AJ6" s="36" t="s">
        <v>182</v>
      </c>
      <c r="AK6" s="36" t="s">
        <v>183</v>
      </c>
      <c r="AL6" s="36" t="s">
        <v>184</v>
      </c>
      <c r="AM6" s="36" t="s">
        <v>185</v>
      </c>
      <c r="AN6" s="36" t="s">
        <v>186</v>
      </c>
      <c r="AO6" s="36" t="s">
        <v>187</v>
      </c>
      <c r="AP6" s="36" t="s">
        <v>188</v>
      </c>
      <c r="AQ6" s="36" t="s">
        <v>189</v>
      </c>
      <c r="AR6" s="36" t="s">
        <v>190</v>
      </c>
      <c r="AS6" s="36" t="s">
        <v>52</v>
      </c>
      <c r="AT6" s="36" t="s">
        <v>191</v>
      </c>
      <c r="AU6" s="36" t="s">
        <v>192</v>
      </c>
      <c r="AV6" s="36" t="s">
        <v>193</v>
      </c>
      <c r="AW6" s="36" t="s">
        <v>194</v>
      </c>
      <c r="AX6" s="36" t="s">
        <v>195</v>
      </c>
      <c r="AY6" s="36" t="s">
        <v>196</v>
      </c>
      <c r="AZ6" s="36" t="s">
        <v>197</v>
      </c>
      <c r="BA6" s="36" t="s">
        <v>198</v>
      </c>
      <c r="BB6" s="36" t="s">
        <v>199</v>
      </c>
      <c r="BC6" s="36" t="s">
        <v>200</v>
      </c>
      <c r="BD6" s="36" t="s">
        <v>201</v>
      </c>
      <c r="BE6" s="36" t="s">
        <v>202</v>
      </c>
      <c r="BF6" s="36" t="s">
        <v>203</v>
      </c>
      <c r="BG6" s="36" t="s">
        <v>204</v>
      </c>
      <c r="BH6" s="36" t="s">
        <v>52</v>
      </c>
      <c r="BI6" s="36" t="s">
        <v>205</v>
      </c>
      <c r="BJ6" s="36" t="s">
        <v>206</v>
      </c>
      <c r="BK6" s="36" t="s">
        <v>207</v>
      </c>
      <c r="BL6" s="36" t="s">
        <v>208</v>
      </c>
      <c r="BM6" s="36" t="s">
        <v>52</v>
      </c>
      <c r="BN6" s="36" t="s">
        <v>209</v>
      </c>
      <c r="BO6" s="36" t="s">
        <v>210</v>
      </c>
      <c r="BP6" s="36" t="s">
        <v>52</v>
      </c>
      <c r="BQ6" s="36" t="s">
        <v>211</v>
      </c>
      <c r="BR6" s="36" t="s">
        <v>212</v>
      </c>
      <c r="BS6" s="36" t="s">
        <v>52</v>
      </c>
      <c r="BT6" s="36" t="s">
        <v>213</v>
      </c>
      <c r="BU6" s="36" t="s">
        <v>214</v>
      </c>
      <c r="BV6" s="36" t="s">
        <v>52</v>
      </c>
      <c r="BW6" s="36" t="s">
        <v>215</v>
      </c>
      <c r="BX6" s="36" t="s">
        <v>216</v>
      </c>
      <c r="BY6" s="36" t="s">
        <v>217</v>
      </c>
      <c r="BZ6" s="36" t="s">
        <v>218</v>
      </c>
      <c r="CA6" s="36" t="s">
        <v>219</v>
      </c>
      <c r="CB6" s="36" t="s">
        <v>220</v>
      </c>
      <c r="CC6" s="36" t="s">
        <v>221</v>
      </c>
      <c r="CD6" s="36" t="s">
        <v>222</v>
      </c>
      <c r="CE6" s="36" t="s">
        <v>223</v>
      </c>
      <c r="CF6" s="36" t="s">
        <v>224</v>
      </c>
      <c r="CG6" s="36" t="s">
        <v>52</v>
      </c>
      <c r="CH6" s="36"/>
      <c r="CI6" s="36" t="s">
        <v>216</v>
      </c>
      <c r="CJ6" s="36" t="s">
        <v>217</v>
      </c>
      <c r="CK6" s="36" t="s">
        <v>218</v>
      </c>
      <c r="CL6" s="36" t="s">
        <v>219</v>
      </c>
      <c r="CM6" s="36" t="s">
        <v>220</v>
      </c>
      <c r="CN6" s="36" t="s">
        <v>221</v>
      </c>
      <c r="CO6" s="36" t="s">
        <v>225</v>
      </c>
      <c r="CP6" s="36" t="s">
        <v>226</v>
      </c>
      <c r="CQ6" s="36" t="s">
        <v>227</v>
      </c>
      <c r="CR6" s="36" t="s">
        <v>228</v>
      </c>
      <c r="CS6" s="36" t="s">
        <v>222</v>
      </c>
      <c r="CT6" s="36" t="s">
        <v>223</v>
      </c>
      <c r="CU6" s="36" t="s">
        <v>151</v>
      </c>
      <c r="CV6" s="36"/>
      <c r="CW6" s="36"/>
      <c r="CX6" s="36"/>
      <c r="CY6" s="36"/>
      <c r="CZ6" s="36"/>
    </row>
    <row r="7" spans="1:104" ht="13.5">
      <c r="A7" s="18"/>
      <c r="B7" s="18"/>
      <c r="C7" s="18"/>
      <c r="D7" s="18"/>
      <c r="E7" s="18" t="s">
        <v>68</v>
      </c>
      <c r="F7" s="19">
        <v>47973.41</v>
      </c>
      <c r="G7" s="19">
        <f>23248.93-9944</f>
        <v>13304.93</v>
      </c>
      <c r="H7" s="19">
        <v>149.75</v>
      </c>
      <c r="I7" s="19">
        <v>167.72</v>
      </c>
      <c r="J7" s="19">
        <v>12.48</v>
      </c>
      <c r="K7" s="19">
        <v>21.53</v>
      </c>
      <c r="L7" s="19">
        <v>0</v>
      </c>
      <c r="M7" s="19">
        <v>0</v>
      </c>
      <c r="N7" s="19">
        <v>57.15</v>
      </c>
      <c r="O7" s="19">
        <v>22.86</v>
      </c>
      <c r="P7" s="19">
        <f>22817.44-9944</f>
        <v>12873.439999999999</v>
      </c>
      <c r="Q7" s="19">
        <f>14037.63+10352.6</f>
        <v>24390.23</v>
      </c>
      <c r="R7" s="19">
        <v>5.11</v>
      </c>
      <c r="S7" s="19">
        <v>0</v>
      </c>
      <c r="T7" s="19">
        <v>0</v>
      </c>
      <c r="U7" s="19">
        <v>0</v>
      </c>
      <c r="V7" s="19">
        <v>0</v>
      </c>
      <c r="W7" s="19">
        <v>21</v>
      </c>
      <c r="X7" s="19">
        <v>10.79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3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4.49</v>
      </c>
      <c r="AO7" s="19">
        <v>0</v>
      </c>
      <c r="AP7" s="19">
        <v>39</v>
      </c>
      <c r="AQ7" s="19">
        <v>0</v>
      </c>
      <c r="AR7" s="19">
        <f>13954.24+10352.6</f>
        <v>24306.84</v>
      </c>
      <c r="AS7" s="19">
        <f>5044.12-408.6</f>
        <v>4635.5199999999995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0.11</v>
      </c>
      <c r="BC7" s="19">
        <v>0</v>
      </c>
      <c r="BD7" s="19">
        <v>60.78</v>
      </c>
      <c r="BE7" s="19">
        <v>0</v>
      </c>
      <c r="BF7" s="19">
        <v>0</v>
      </c>
      <c r="BG7" s="19">
        <f>4983.23-408.6</f>
        <v>4574.629999999999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5642.73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5642.73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</row>
    <row r="8" spans="1:104" ht="13.5">
      <c r="A8" s="18" t="s">
        <v>69</v>
      </c>
      <c r="B8" s="18" t="s">
        <v>70</v>
      </c>
      <c r="C8" s="18" t="s">
        <v>70</v>
      </c>
      <c r="D8" s="18" t="s">
        <v>71</v>
      </c>
      <c r="E8" s="18" t="s">
        <v>72</v>
      </c>
      <c r="F8" s="19">
        <v>495.76</v>
      </c>
      <c r="G8" s="19">
        <v>351.48</v>
      </c>
      <c r="H8" s="19">
        <v>149.75</v>
      </c>
      <c r="I8" s="19">
        <v>167.72</v>
      </c>
      <c r="J8" s="19">
        <v>12.48</v>
      </c>
      <c r="K8" s="19">
        <v>21.53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83.39</v>
      </c>
      <c r="R8" s="19">
        <v>5.11</v>
      </c>
      <c r="S8" s="19">
        <v>0</v>
      </c>
      <c r="T8" s="19">
        <v>0</v>
      </c>
      <c r="U8" s="19">
        <v>0</v>
      </c>
      <c r="V8" s="19">
        <v>0</v>
      </c>
      <c r="W8" s="19">
        <v>21</v>
      </c>
      <c r="X8" s="19">
        <v>10.79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3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4.49</v>
      </c>
      <c r="AO8" s="19">
        <v>0</v>
      </c>
      <c r="AP8" s="19">
        <v>39</v>
      </c>
      <c r="AQ8" s="19">
        <v>0</v>
      </c>
      <c r="AR8" s="19">
        <v>0</v>
      </c>
      <c r="AS8" s="19">
        <v>60.89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0.11</v>
      </c>
      <c r="BC8" s="19">
        <v>0</v>
      </c>
      <c r="BD8" s="19">
        <v>60.78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</row>
    <row r="9" spans="1:104" ht="13.5">
      <c r="A9" s="18" t="s">
        <v>69</v>
      </c>
      <c r="B9" s="18" t="s">
        <v>73</v>
      </c>
      <c r="C9" s="18" t="s">
        <v>70</v>
      </c>
      <c r="D9" s="18" t="s">
        <v>71</v>
      </c>
      <c r="E9" s="18" t="s">
        <v>74</v>
      </c>
      <c r="F9" s="19">
        <v>1476.8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1476.8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1476.8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</row>
    <row r="10" spans="1:104" ht="13.5">
      <c r="A10" s="18" t="s">
        <v>69</v>
      </c>
      <c r="B10" s="18" t="s">
        <v>73</v>
      </c>
      <c r="C10" s="18" t="s">
        <v>73</v>
      </c>
      <c r="D10" s="18" t="s">
        <v>71</v>
      </c>
      <c r="E10" s="18" t="s">
        <v>75</v>
      </c>
      <c r="F10" s="19">
        <v>812.2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812.2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812.2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</row>
    <row r="11" spans="1:104" ht="13.5">
      <c r="A11" s="18" t="s">
        <v>69</v>
      </c>
      <c r="B11" s="18" t="s">
        <v>73</v>
      </c>
      <c r="C11" s="18" t="s">
        <v>76</v>
      </c>
      <c r="D11" s="18" t="s">
        <v>71</v>
      </c>
      <c r="E11" s="18" t="s">
        <v>77</v>
      </c>
      <c r="F11" s="19">
        <v>552.8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552.8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552.8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</row>
    <row r="12" spans="1:104" ht="13.5">
      <c r="A12" s="18" t="s">
        <v>69</v>
      </c>
      <c r="B12" s="18" t="s">
        <v>73</v>
      </c>
      <c r="C12" s="18" t="s">
        <v>78</v>
      </c>
      <c r="D12" s="18" t="s">
        <v>71</v>
      </c>
      <c r="E12" s="18" t="s">
        <v>79</v>
      </c>
      <c r="F12" s="19">
        <v>208.68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208.68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208.68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</row>
    <row r="13" spans="1:104" ht="13.5">
      <c r="A13" s="18" t="s">
        <v>69</v>
      </c>
      <c r="B13" s="18" t="s">
        <v>73</v>
      </c>
      <c r="C13" s="18" t="s">
        <v>80</v>
      </c>
      <c r="D13" s="18" t="s">
        <v>71</v>
      </c>
      <c r="E13" s="18" t="s">
        <v>81</v>
      </c>
      <c r="F13" s="19">
        <v>32986.96</v>
      </c>
      <c r="G13" s="19">
        <v>12873.44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12873.44</v>
      </c>
      <c r="Q13" s="19">
        <v>10860.44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10860.44</v>
      </c>
      <c r="AS13" s="19">
        <v>3610.35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3610.35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5642.73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5642.73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</row>
    <row r="14" spans="1:104" ht="13.5">
      <c r="A14" s="18" t="s">
        <v>69</v>
      </c>
      <c r="B14" s="18" t="s">
        <v>76</v>
      </c>
      <c r="C14" s="18" t="s">
        <v>80</v>
      </c>
      <c r="D14" s="18" t="s">
        <v>71</v>
      </c>
      <c r="E14" s="18" t="s">
        <v>82</v>
      </c>
      <c r="F14" s="19">
        <v>1007.6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252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252</v>
      </c>
      <c r="AS14" s="19">
        <v>755.6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755.6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</row>
    <row r="15" spans="1:104" ht="13.5">
      <c r="A15" s="18" t="s">
        <v>69</v>
      </c>
      <c r="B15" s="18" t="s">
        <v>83</v>
      </c>
      <c r="C15" s="18" t="s">
        <v>70</v>
      </c>
      <c r="D15" s="18" t="s">
        <v>71</v>
      </c>
      <c r="E15" s="18" t="s">
        <v>84</v>
      </c>
      <c r="F15" s="19">
        <v>408.6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408.6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408.6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</row>
    <row r="16" spans="1:104" ht="13.5">
      <c r="A16" s="18" t="s">
        <v>69</v>
      </c>
      <c r="B16" s="18" t="s">
        <v>85</v>
      </c>
      <c r="C16" s="18" t="s">
        <v>80</v>
      </c>
      <c r="D16" s="18" t="s">
        <v>71</v>
      </c>
      <c r="E16" s="18" t="s">
        <v>86</v>
      </c>
      <c r="F16" s="19">
        <v>9944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9944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9944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</row>
    <row r="17" spans="1:104" ht="13.5">
      <c r="A17" s="18" t="s">
        <v>87</v>
      </c>
      <c r="B17" s="18" t="s">
        <v>88</v>
      </c>
      <c r="C17" s="18" t="s">
        <v>88</v>
      </c>
      <c r="D17" s="18" t="s">
        <v>71</v>
      </c>
      <c r="E17" s="18" t="s">
        <v>89</v>
      </c>
      <c r="F17" s="19">
        <v>57.15</v>
      </c>
      <c r="G17" s="19">
        <v>57.15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57.15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</row>
    <row r="18" spans="1:104" ht="13.5">
      <c r="A18" s="18" t="s">
        <v>87</v>
      </c>
      <c r="B18" s="18" t="s">
        <v>88</v>
      </c>
      <c r="C18" s="18" t="s">
        <v>90</v>
      </c>
      <c r="D18" s="18" t="s">
        <v>71</v>
      </c>
      <c r="E18" s="18" t="s">
        <v>91</v>
      </c>
      <c r="F18" s="19">
        <v>22.86</v>
      </c>
      <c r="G18" s="19">
        <v>22.86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22.86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</row>
  </sheetData>
  <sheetProtection/>
  <mergeCells count="113">
    <mergeCell ref="E5:E6"/>
    <mergeCell ref="G5:G6"/>
    <mergeCell ref="H5:H6"/>
    <mergeCell ref="G4:P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P5:CP6"/>
    <mergeCell ref="CC5:CC6"/>
    <mergeCell ref="CD5:CD6"/>
    <mergeCell ref="CE5:CE6"/>
    <mergeCell ref="CF5:CF6"/>
    <mergeCell ref="CG5:CG6"/>
    <mergeCell ref="CH5:CH6"/>
    <mergeCell ref="CT5:CT6"/>
    <mergeCell ref="CI5:CI6"/>
    <mergeCell ref="CJ5:CJ6"/>
    <mergeCell ref="CK5:CK6"/>
    <mergeCell ref="CV5:CV6"/>
    <mergeCell ref="CW5:CW6"/>
    <mergeCell ref="CL5:CL6"/>
    <mergeCell ref="CM5:CM6"/>
    <mergeCell ref="CN5:CN6"/>
    <mergeCell ref="CO5:CO6"/>
    <mergeCell ref="F4:F6"/>
    <mergeCell ref="CQ5:CQ6"/>
    <mergeCell ref="CX5:CX6"/>
    <mergeCell ref="CY5:CY6"/>
    <mergeCell ref="CZ5:CZ6"/>
    <mergeCell ref="BV4:CF4"/>
    <mergeCell ref="CG4:CU4"/>
    <mergeCell ref="CV4:CZ4"/>
    <mergeCell ref="CR5:CR6"/>
    <mergeCell ref="CS5:CS6"/>
    <mergeCell ref="D5:D6"/>
    <mergeCell ref="CU5:CU6"/>
    <mergeCell ref="A2:CZ2"/>
    <mergeCell ref="Q4:AR4"/>
    <mergeCell ref="AS4:BG4"/>
    <mergeCell ref="BH4:BL4"/>
    <mergeCell ref="BM4:BO4"/>
    <mergeCell ref="BP4:BR4"/>
    <mergeCell ref="BS4:BU4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30" zoomScaleSheetLayoutView="130" zoomScalePageLayoutView="0" workbookViewId="0" topLeftCell="A1">
      <selection activeCell="F15" sqref="F15"/>
    </sheetView>
  </sheetViews>
  <sheetFormatPr defaultColWidth="9.140625" defaultRowHeight="15"/>
  <cols>
    <col min="1" max="3" width="8.140625" style="15" customWidth="1"/>
    <col min="4" max="4" width="37.8515625" style="15" customWidth="1"/>
    <col min="5" max="7" width="20.8515625" style="15" customWidth="1"/>
    <col min="8" max="16384" width="9.00390625" style="15" customWidth="1"/>
  </cols>
  <sheetData>
    <row r="1" ht="13.5">
      <c r="G1" s="15" t="s">
        <v>232</v>
      </c>
    </row>
    <row r="2" spans="1:7" ht="22.5">
      <c r="A2" s="22" t="s">
        <v>339</v>
      </c>
      <c r="B2" s="22"/>
      <c r="C2" s="22"/>
      <c r="D2" s="22"/>
      <c r="E2" s="22"/>
      <c r="F2" s="22"/>
      <c r="G2" s="22"/>
    </row>
    <row r="3" ht="13.5">
      <c r="G3" s="15" t="s">
        <v>1</v>
      </c>
    </row>
    <row r="4" spans="1:7" s="16" customFormat="1" ht="13.5">
      <c r="A4" s="34" t="s">
        <v>93</v>
      </c>
      <c r="B4" s="34"/>
      <c r="C4" s="34"/>
      <c r="D4" s="34"/>
      <c r="E4" s="34" t="s">
        <v>95</v>
      </c>
      <c r="F4" s="34"/>
      <c r="G4" s="34"/>
    </row>
    <row r="5" spans="1:7" s="16" customFormat="1" ht="13.5">
      <c r="A5" s="40" t="s">
        <v>233</v>
      </c>
      <c r="B5" s="41"/>
      <c r="C5" s="42" t="s">
        <v>58</v>
      </c>
      <c r="D5" s="42" t="s">
        <v>59</v>
      </c>
      <c r="E5" s="42" t="s">
        <v>94</v>
      </c>
      <c r="F5" s="42" t="s">
        <v>234</v>
      </c>
      <c r="G5" s="42" t="s">
        <v>235</v>
      </c>
    </row>
    <row r="6" spans="1:7" s="16" customFormat="1" ht="13.5">
      <c r="A6" s="17" t="s">
        <v>65</v>
      </c>
      <c r="B6" s="17" t="s">
        <v>66</v>
      </c>
      <c r="C6" s="43"/>
      <c r="D6" s="43"/>
      <c r="E6" s="43"/>
      <c r="F6" s="43"/>
      <c r="G6" s="43"/>
    </row>
    <row r="7" spans="1:7" ht="13.5">
      <c r="A7" s="18"/>
      <c r="B7" s="18"/>
      <c r="C7" s="18"/>
      <c r="D7" s="18" t="s">
        <v>68</v>
      </c>
      <c r="E7" s="19">
        <v>575.77</v>
      </c>
      <c r="F7" s="19">
        <v>492.38</v>
      </c>
      <c r="G7" s="19">
        <v>83.39</v>
      </c>
    </row>
    <row r="8" spans="1:7" ht="13.5">
      <c r="A8" s="18"/>
      <c r="B8" s="18"/>
      <c r="C8" s="18"/>
      <c r="D8" s="18" t="s">
        <v>236</v>
      </c>
      <c r="E8" s="19">
        <v>431.49</v>
      </c>
      <c r="F8" s="19">
        <v>431.49</v>
      </c>
      <c r="G8" s="19">
        <v>0</v>
      </c>
    </row>
    <row r="9" spans="1:7" ht="13.5">
      <c r="A9" s="18" t="s">
        <v>237</v>
      </c>
      <c r="B9" s="18" t="s">
        <v>238</v>
      </c>
      <c r="C9" s="18" t="s">
        <v>71</v>
      </c>
      <c r="D9" s="18" t="s">
        <v>239</v>
      </c>
      <c r="E9" s="19">
        <v>149.75</v>
      </c>
      <c r="F9" s="19">
        <v>149.75</v>
      </c>
      <c r="G9" s="19">
        <v>0</v>
      </c>
    </row>
    <row r="10" spans="1:7" ht="13.5">
      <c r="A10" s="18" t="s">
        <v>237</v>
      </c>
      <c r="B10" s="18" t="s">
        <v>240</v>
      </c>
      <c r="C10" s="18" t="s">
        <v>71</v>
      </c>
      <c r="D10" s="18" t="s">
        <v>241</v>
      </c>
      <c r="E10" s="19">
        <v>167.72</v>
      </c>
      <c r="F10" s="19">
        <v>167.72</v>
      </c>
      <c r="G10" s="19">
        <v>0</v>
      </c>
    </row>
    <row r="11" spans="1:7" ht="13.5">
      <c r="A11" s="18" t="s">
        <v>237</v>
      </c>
      <c r="B11" s="18" t="s">
        <v>242</v>
      </c>
      <c r="C11" s="18" t="s">
        <v>71</v>
      </c>
      <c r="D11" s="18" t="s">
        <v>243</v>
      </c>
      <c r="E11" s="19">
        <v>12.48</v>
      </c>
      <c r="F11" s="19">
        <v>12.48</v>
      </c>
      <c r="G11" s="19">
        <v>0</v>
      </c>
    </row>
    <row r="12" spans="1:7" ht="13.5">
      <c r="A12" s="18" t="s">
        <v>237</v>
      </c>
      <c r="B12" s="18" t="s">
        <v>244</v>
      </c>
      <c r="C12" s="18" t="s">
        <v>71</v>
      </c>
      <c r="D12" s="18" t="s">
        <v>245</v>
      </c>
      <c r="E12" s="19">
        <v>21.53</v>
      </c>
      <c r="F12" s="19">
        <v>21.53</v>
      </c>
      <c r="G12" s="19">
        <v>0</v>
      </c>
    </row>
    <row r="13" spans="1:7" ht="13.5">
      <c r="A13" s="18" t="s">
        <v>237</v>
      </c>
      <c r="B13" s="18" t="s">
        <v>246</v>
      </c>
      <c r="C13" s="18" t="s">
        <v>71</v>
      </c>
      <c r="D13" s="18" t="s">
        <v>247</v>
      </c>
      <c r="E13" s="19">
        <v>57.15</v>
      </c>
      <c r="F13" s="19">
        <v>57.15</v>
      </c>
      <c r="G13" s="19">
        <v>0</v>
      </c>
    </row>
    <row r="14" spans="1:7" ht="13.5">
      <c r="A14" s="18" t="s">
        <v>237</v>
      </c>
      <c r="B14" s="18" t="s">
        <v>248</v>
      </c>
      <c r="C14" s="18" t="s">
        <v>71</v>
      </c>
      <c r="D14" s="18" t="s">
        <v>249</v>
      </c>
      <c r="E14" s="19">
        <v>22.86</v>
      </c>
      <c r="F14" s="19">
        <v>22.86</v>
      </c>
      <c r="G14" s="19">
        <v>0</v>
      </c>
    </row>
    <row r="15" spans="1:7" ht="13.5">
      <c r="A15" s="18"/>
      <c r="B15" s="18"/>
      <c r="C15" s="18"/>
      <c r="D15" s="18" t="s">
        <v>250</v>
      </c>
      <c r="E15" s="19">
        <v>83.39</v>
      </c>
      <c r="F15" s="19">
        <v>0</v>
      </c>
      <c r="G15" s="19">
        <v>83.39</v>
      </c>
    </row>
    <row r="16" spans="1:7" ht="13.5">
      <c r="A16" s="18" t="s">
        <v>251</v>
      </c>
      <c r="B16" s="18" t="s">
        <v>252</v>
      </c>
      <c r="C16" s="18" t="s">
        <v>71</v>
      </c>
      <c r="D16" s="18" t="s">
        <v>253</v>
      </c>
      <c r="E16" s="19">
        <v>5.11</v>
      </c>
      <c r="F16" s="19">
        <v>0</v>
      </c>
      <c r="G16" s="19">
        <v>5.11</v>
      </c>
    </row>
    <row r="17" spans="1:7" ht="13.5">
      <c r="A17" s="18" t="s">
        <v>251</v>
      </c>
      <c r="B17" s="18" t="s">
        <v>254</v>
      </c>
      <c r="C17" s="18" t="s">
        <v>71</v>
      </c>
      <c r="D17" s="18" t="s">
        <v>255</v>
      </c>
      <c r="E17" s="19">
        <v>21</v>
      </c>
      <c r="F17" s="19">
        <v>0</v>
      </c>
      <c r="G17" s="19">
        <v>21</v>
      </c>
    </row>
    <row r="18" spans="1:7" ht="13.5">
      <c r="A18" s="18" t="s">
        <v>251</v>
      </c>
      <c r="B18" s="18" t="s">
        <v>256</v>
      </c>
      <c r="C18" s="18" t="s">
        <v>71</v>
      </c>
      <c r="D18" s="18" t="s">
        <v>257</v>
      </c>
      <c r="E18" s="19">
        <v>10.79</v>
      </c>
      <c r="F18" s="19">
        <v>0</v>
      </c>
      <c r="G18" s="19">
        <v>10.79</v>
      </c>
    </row>
    <row r="19" spans="1:7" ht="13.5">
      <c r="A19" s="18" t="s">
        <v>251</v>
      </c>
      <c r="B19" s="18" t="s">
        <v>268</v>
      </c>
      <c r="C19" s="18" t="s">
        <v>71</v>
      </c>
      <c r="D19" s="18" t="s">
        <v>269</v>
      </c>
      <c r="E19" s="19">
        <v>3</v>
      </c>
      <c r="F19" s="19">
        <v>0</v>
      </c>
      <c r="G19" s="19">
        <v>3</v>
      </c>
    </row>
    <row r="20" spans="1:7" ht="13.5">
      <c r="A20" s="18" t="s">
        <v>251</v>
      </c>
      <c r="B20" s="18" t="s">
        <v>258</v>
      </c>
      <c r="C20" s="18" t="s">
        <v>71</v>
      </c>
      <c r="D20" s="18" t="s">
        <v>259</v>
      </c>
      <c r="E20" s="19">
        <v>4.49</v>
      </c>
      <c r="F20" s="19">
        <v>0</v>
      </c>
      <c r="G20" s="19">
        <v>4.49</v>
      </c>
    </row>
    <row r="21" spans="1:7" ht="13.5">
      <c r="A21" s="18" t="s">
        <v>251</v>
      </c>
      <c r="B21" s="18" t="s">
        <v>260</v>
      </c>
      <c r="C21" s="18" t="s">
        <v>71</v>
      </c>
      <c r="D21" s="18" t="s">
        <v>261</v>
      </c>
      <c r="E21" s="19">
        <v>39</v>
      </c>
      <c r="F21" s="19">
        <v>0</v>
      </c>
      <c r="G21" s="19">
        <v>39</v>
      </c>
    </row>
    <row r="22" spans="1:7" ht="13.5">
      <c r="A22" s="18"/>
      <c r="B22" s="18"/>
      <c r="C22" s="18"/>
      <c r="D22" s="18" t="s">
        <v>262</v>
      </c>
      <c r="E22" s="19">
        <v>60.89</v>
      </c>
      <c r="F22" s="19">
        <v>60.89</v>
      </c>
      <c r="G22" s="19">
        <v>0</v>
      </c>
    </row>
    <row r="23" spans="1:7" ht="13.5">
      <c r="A23" s="18" t="s">
        <v>263</v>
      </c>
      <c r="B23" s="18" t="s">
        <v>264</v>
      </c>
      <c r="C23" s="18" t="s">
        <v>71</v>
      </c>
      <c r="D23" s="18" t="s">
        <v>265</v>
      </c>
      <c r="E23" s="19">
        <v>0.11</v>
      </c>
      <c r="F23" s="19">
        <v>0.11</v>
      </c>
      <c r="G23" s="19">
        <v>0</v>
      </c>
    </row>
    <row r="24" spans="1:7" ht="13.5">
      <c r="A24" s="18" t="s">
        <v>263</v>
      </c>
      <c r="B24" s="18" t="s">
        <v>266</v>
      </c>
      <c r="C24" s="18" t="s">
        <v>71</v>
      </c>
      <c r="D24" s="18" t="s">
        <v>267</v>
      </c>
      <c r="E24" s="19">
        <v>60.78</v>
      </c>
      <c r="F24" s="19">
        <v>60.78</v>
      </c>
      <c r="G24" s="19">
        <v>0</v>
      </c>
    </row>
  </sheetData>
  <sheetProtection/>
  <mergeCells count="9">
    <mergeCell ref="A2:G2"/>
    <mergeCell ref="A5:B5"/>
    <mergeCell ref="A4:D4"/>
    <mergeCell ref="C5:C6"/>
    <mergeCell ref="D5:D6"/>
    <mergeCell ref="E5:E6"/>
    <mergeCell ref="F5:F6"/>
    <mergeCell ref="G5:G6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115" zoomScaleSheetLayoutView="115" zoomScalePageLayoutView="0" workbookViewId="0" topLeftCell="A19">
      <selection activeCell="E16" sqref="E16"/>
    </sheetView>
  </sheetViews>
  <sheetFormatPr defaultColWidth="9.140625" defaultRowHeight="15"/>
  <cols>
    <col min="1" max="3" width="6.57421875" style="0" customWidth="1"/>
    <col min="4" max="4" width="10.00390625" style="0" customWidth="1"/>
    <col min="5" max="5" width="51.140625" style="0" customWidth="1"/>
    <col min="6" max="6" width="24.421875" style="0" customWidth="1"/>
  </cols>
  <sheetData>
    <row r="1" ht="13.5">
      <c r="F1" t="s">
        <v>270</v>
      </c>
    </row>
    <row r="2" spans="1:6" ht="22.5">
      <c r="A2" s="22" t="s">
        <v>340</v>
      </c>
      <c r="B2" s="22"/>
      <c r="C2" s="22"/>
      <c r="D2" s="22"/>
      <c r="E2" s="22"/>
      <c r="F2" s="22"/>
    </row>
    <row r="3" ht="13.5">
      <c r="F3" t="s">
        <v>1</v>
      </c>
    </row>
    <row r="4" spans="1:6" ht="13.5">
      <c r="A4" s="44" t="s">
        <v>51</v>
      </c>
      <c r="B4" s="44"/>
      <c r="C4" s="44"/>
      <c r="D4" s="44"/>
      <c r="E4" s="44"/>
      <c r="F4" s="25" t="s">
        <v>271</v>
      </c>
    </row>
    <row r="5" spans="1:6" ht="13.5">
      <c r="A5" s="20" t="s">
        <v>57</v>
      </c>
      <c r="B5" s="31"/>
      <c r="C5" s="21"/>
      <c r="D5" s="25" t="s">
        <v>153</v>
      </c>
      <c r="E5" s="25" t="s">
        <v>272</v>
      </c>
      <c r="F5" s="32"/>
    </row>
    <row r="6" spans="1:6" ht="13.5">
      <c r="A6" s="1" t="s">
        <v>65</v>
      </c>
      <c r="B6" s="1" t="s">
        <v>66</v>
      </c>
      <c r="C6" s="1" t="s">
        <v>67</v>
      </c>
      <c r="D6" s="26"/>
      <c r="E6" s="26"/>
      <c r="F6" s="26"/>
    </row>
    <row r="7" spans="1:6" ht="13.5">
      <c r="A7" s="1"/>
      <c r="B7" s="1"/>
      <c r="C7" s="1"/>
      <c r="D7" s="1"/>
      <c r="E7" s="1" t="s">
        <v>68</v>
      </c>
      <c r="F7" s="6">
        <v>47397.64</v>
      </c>
    </row>
    <row r="8" spans="1:6" ht="13.5">
      <c r="A8" s="1" t="s">
        <v>69</v>
      </c>
      <c r="B8" s="1" t="s">
        <v>73</v>
      </c>
      <c r="C8" s="1" t="s">
        <v>80</v>
      </c>
      <c r="D8" s="1" t="s">
        <v>71</v>
      </c>
      <c r="E8" s="1" t="s">
        <v>273</v>
      </c>
      <c r="F8" s="6">
        <v>1644.33</v>
      </c>
    </row>
    <row r="9" spans="1:6" ht="13.5">
      <c r="A9" s="1" t="s">
        <v>69</v>
      </c>
      <c r="B9" s="1" t="s">
        <v>73</v>
      </c>
      <c r="C9" s="1" t="s">
        <v>80</v>
      </c>
      <c r="D9" s="1" t="s">
        <v>71</v>
      </c>
      <c r="E9" s="1" t="s">
        <v>274</v>
      </c>
      <c r="F9" s="6">
        <v>87.5</v>
      </c>
    </row>
    <row r="10" spans="1:6" ht="13.5">
      <c r="A10" s="1" t="s">
        <v>69</v>
      </c>
      <c r="B10" s="1" t="s">
        <v>73</v>
      </c>
      <c r="C10" s="1" t="s">
        <v>80</v>
      </c>
      <c r="D10" s="1" t="s">
        <v>71</v>
      </c>
      <c r="E10" s="1" t="s">
        <v>275</v>
      </c>
      <c r="F10" s="6">
        <v>141.72</v>
      </c>
    </row>
    <row r="11" spans="1:6" ht="13.5">
      <c r="A11" s="1" t="s">
        <v>69</v>
      </c>
      <c r="B11" s="1" t="s">
        <v>73</v>
      </c>
      <c r="C11" s="1" t="s">
        <v>80</v>
      </c>
      <c r="D11" s="1" t="s">
        <v>71</v>
      </c>
      <c r="E11" s="1" t="s">
        <v>276</v>
      </c>
      <c r="F11" s="6">
        <v>252.6</v>
      </c>
    </row>
    <row r="12" spans="1:6" ht="13.5">
      <c r="A12" s="1" t="s">
        <v>69</v>
      </c>
      <c r="B12" s="1" t="s">
        <v>73</v>
      </c>
      <c r="C12" s="1" t="s">
        <v>78</v>
      </c>
      <c r="D12" s="1" t="s">
        <v>71</v>
      </c>
      <c r="E12" s="1" t="s">
        <v>277</v>
      </c>
      <c r="F12" s="6">
        <v>208.68</v>
      </c>
    </row>
    <row r="13" spans="1:6" ht="13.5">
      <c r="A13" s="1" t="s">
        <v>69</v>
      </c>
      <c r="B13" s="1" t="s">
        <v>73</v>
      </c>
      <c r="C13" s="1" t="s">
        <v>70</v>
      </c>
      <c r="D13" s="1" t="s">
        <v>71</v>
      </c>
      <c r="E13" s="1" t="s">
        <v>278</v>
      </c>
      <c r="F13" s="6">
        <v>1276.8</v>
      </c>
    </row>
    <row r="14" spans="1:6" ht="13.5">
      <c r="A14" s="1" t="s">
        <v>69</v>
      </c>
      <c r="B14" s="1" t="s">
        <v>73</v>
      </c>
      <c r="C14" s="1" t="s">
        <v>80</v>
      </c>
      <c r="D14" s="1" t="s">
        <v>71</v>
      </c>
      <c r="E14" s="1" t="s">
        <v>279</v>
      </c>
      <c r="F14" s="6">
        <v>83.5</v>
      </c>
    </row>
    <row r="15" spans="1:6" ht="13.5">
      <c r="A15" s="1" t="s">
        <v>69</v>
      </c>
      <c r="B15" s="1" t="s">
        <v>73</v>
      </c>
      <c r="C15" s="1" t="s">
        <v>80</v>
      </c>
      <c r="D15" s="1" t="s">
        <v>71</v>
      </c>
      <c r="E15" s="1" t="s">
        <v>280</v>
      </c>
      <c r="F15" s="6">
        <v>1731.5</v>
      </c>
    </row>
    <row r="16" spans="1:6" ht="13.5">
      <c r="A16" s="1" t="s">
        <v>69</v>
      </c>
      <c r="B16" s="1" t="s">
        <v>73</v>
      </c>
      <c r="C16" s="1" t="s">
        <v>80</v>
      </c>
      <c r="D16" s="1" t="s">
        <v>71</v>
      </c>
      <c r="E16" s="1" t="s">
        <v>281</v>
      </c>
      <c r="F16" s="6">
        <v>802.83</v>
      </c>
    </row>
    <row r="17" spans="1:6" ht="13.5">
      <c r="A17" s="1" t="s">
        <v>69</v>
      </c>
      <c r="B17" s="1" t="s">
        <v>73</v>
      </c>
      <c r="C17" s="1" t="s">
        <v>80</v>
      </c>
      <c r="D17" s="1" t="s">
        <v>71</v>
      </c>
      <c r="E17" s="1" t="s">
        <v>282</v>
      </c>
      <c r="F17" s="6">
        <v>5327.83</v>
      </c>
    </row>
    <row r="18" spans="1:6" ht="13.5">
      <c r="A18" s="1" t="s">
        <v>69</v>
      </c>
      <c r="B18" s="1" t="s">
        <v>73</v>
      </c>
      <c r="C18" s="1" t="s">
        <v>80</v>
      </c>
      <c r="D18" s="1" t="s">
        <v>71</v>
      </c>
      <c r="E18" s="1" t="s">
        <v>283</v>
      </c>
      <c r="F18" s="6">
        <v>3542.53</v>
      </c>
    </row>
    <row r="19" spans="1:6" ht="13.5">
      <c r="A19" s="1" t="s">
        <v>69</v>
      </c>
      <c r="B19" s="1" t="s">
        <v>73</v>
      </c>
      <c r="C19" s="1" t="s">
        <v>80</v>
      </c>
      <c r="D19" s="1" t="s">
        <v>71</v>
      </c>
      <c r="E19" s="1" t="s">
        <v>284</v>
      </c>
      <c r="F19" s="6">
        <v>147</v>
      </c>
    </row>
    <row r="20" spans="1:6" ht="13.5">
      <c r="A20" s="1" t="s">
        <v>69</v>
      </c>
      <c r="B20" s="1" t="s">
        <v>73</v>
      </c>
      <c r="C20" s="1" t="s">
        <v>80</v>
      </c>
      <c r="D20" s="1" t="s">
        <v>71</v>
      </c>
      <c r="E20" s="1" t="s">
        <v>285</v>
      </c>
      <c r="F20" s="6">
        <v>651</v>
      </c>
    </row>
    <row r="21" spans="1:6" ht="13.5">
      <c r="A21" s="1" t="s">
        <v>69</v>
      </c>
      <c r="B21" s="1" t="s">
        <v>73</v>
      </c>
      <c r="C21" s="1" t="s">
        <v>80</v>
      </c>
      <c r="D21" s="1" t="s">
        <v>71</v>
      </c>
      <c r="E21" s="1" t="s">
        <v>286</v>
      </c>
      <c r="F21" s="6">
        <v>50</v>
      </c>
    </row>
    <row r="22" spans="1:6" ht="13.5">
      <c r="A22" s="1" t="s">
        <v>69</v>
      </c>
      <c r="B22" s="1" t="s">
        <v>73</v>
      </c>
      <c r="C22" s="1" t="s">
        <v>80</v>
      </c>
      <c r="D22" s="1" t="s">
        <v>71</v>
      </c>
      <c r="E22" s="1" t="s">
        <v>287</v>
      </c>
      <c r="F22" s="6">
        <v>902.57</v>
      </c>
    </row>
    <row r="23" spans="1:6" ht="13.5">
      <c r="A23" s="1" t="s">
        <v>69</v>
      </c>
      <c r="B23" s="1" t="s">
        <v>73</v>
      </c>
      <c r="C23" s="1" t="s">
        <v>80</v>
      </c>
      <c r="D23" s="1" t="s">
        <v>71</v>
      </c>
      <c r="E23" s="1" t="s">
        <v>288</v>
      </c>
      <c r="F23" s="6">
        <v>144</v>
      </c>
    </row>
    <row r="24" spans="1:6" ht="13.5">
      <c r="A24" s="1" t="s">
        <v>69</v>
      </c>
      <c r="B24" s="1" t="s">
        <v>73</v>
      </c>
      <c r="C24" s="1" t="s">
        <v>80</v>
      </c>
      <c r="D24" s="1" t="s">
        <v>71</v>
      </c>
      <c r="E24" s="1" t="s">
        <v>289</v>
      </c>
      <c r="F24" s="6">
        <v>247</v>
      </c>
    </row>
    <row r="25" spans="1:6" ht="13.5">
      <c r="A25" s="1" t="s">
        <v>69</v>
      </c>
      <c r="B25" s="1" t="s">
        <v>73</v>
      </c>
      <c r="C25" s="1" t="s">
        <v>80</v>
      </c>
      <c r="D25" s="1" t="s">
        <v>71</v>
      </c>
      <c r="E25" s="1" t="s">
        <v>290</v>
      </c>
      <c r="F25" s="6">
        <v>187</v>
      </c>
    </row>
    <row r="26" spans="1:6" ht="13.5">
      <c r="A26" s="1" t="s">
        <v>69</v>
      </c>
      <c r="B26" s="1" t="s">
        <v>73</v>
      </c>
      <c r="C26" s="1" t="s">
        <v>80</v>
      </c>
      <c r="D26" s="1" t="s">
        <v>71</v>
      </c>
      <c r="E26" s="1" t="s">
        <v>291</v>
      </c>
      <c r="F26" s="6">
        <v>1782.15</v>
      </c>
    </row>
    <row r="27" spans="1:6" ht="13.5">
      <c r="A27" s="1" t="s">
        <v>69</v>
      </c>
      <c r="B27" s="1" t="s">
        <v>73</v>
      </c>
      <c r="C27" s="1" t="s">
        <v>73</v>
      </c>
      <c r="D27" s="1" t="s">
        <v>71</v>
      </c>
      <c r="E27" s="1" t="s">
        <v>292</v>
      </c>
      <c r="F27" s="6">
        <v>700</v>
      </c>
    </row>
    <row r="28" spans="1:6" ht="13.5">
      <c r="A28" s="1" t="s">
        <v>69</v>
      </c>
      <c r="B28" s="1" t="s">
        <v>73</v>
      </c>
      <c r="C28" s="1" t="s">
        <v>76</v>
      </c>
      <c r="D28" s="1" t="s">
        <v>71</v>
      </c>
      <c r="E28" s="1" t="s">
        <v>293</v>
      </c>
      <c r="F28" s="6">
        <v>500</v>
      </c>
    </row>
    <row r="29" spans="1:6" ht="13.5">
      <c r="A29" s="1" t="s">
        <v>69</v>
      </c>
      <c r="B29" s="1" t="s">
        <v>73</v>
      </c>
      <c r="C29" s="1" t="s">
        <v>80</v>
      </c>
      <c r="D29" s="1" t="s">
        <v>71</v>
      </c>
      <c r="E29" s="1" t="s">
        <v>294</v>
      </c>
      <c r="F29" s="6">
        <v>185.55</v>
      </c>
    </row>
    <row r="30" spans="1:6" ht="13.5">
      <c r="A30" s="1" t="s">
        <v>69</v>
      </c>
      <c r="B30" s="1" t="s">
        <v>73</v>
      </c>
      <c r="C30" s="1" t="s">
        <v>80</v>
      </c>
      <c r="D30" s="1" t="s">
        <v>71</v>
      </c>
      <c r="E30" s="1" t="s">
        <v>295</v>
      </c>
      <c r="F30" s="6">
        <v>1327</v>
      </c>
    </row>
    <row r="31" spans="1:6" ht="13.5">
      <c r="A31" s="1" t="s">
        <v>69</v>
      </c>
      <c r="B31" s="1" t="s">
        <v>73</v>
      </c>
      <c r="C31" s="1" t="s">
        <v>80</v>
      </c>
      <c r="D31" s="1" t="s">
        <v>71</v>
      </c>
      <c r="E31" s="1" t="s">
        <v>296</v>
      </c>
      <c r="F31" s="6">
        <v>417</v>
      </c>
    </row>
    <row r="32" spans="1:6" ht="13.5">
      <c r="A32" s="1" t="s">
        <v>69</v>
      </c>
      <c r="B32" s="1" t="s">
        <v>73</v>
      </c>
      <c r="C32" s="1" t="s">
        <v>80</v>
      </c>
      <c r="D32" s="1" t="s">
        <v>71</v>
      </c>
      <c r="E32" s="1" t="s">
        <v>297</v>
      </c>
      <c r="F32" s="6">
        <v>20</v>
      </c>
    </row>
    <row r="33" spans="1:6" ht="13.5">
      <c r="A33" s="1" t="s">
        <v>69</v>
      </c>
      <c r="B33" s="1" t="s">
        <v>73</v>
      </c>
      <c r="C33" s="1" t="s">
        <v>80</v>
      </c>
      <c r="D33" s="1" t="s">
        <v>71</v>
      </c>
      <c r="E33" s="1" t="s">
        <v>298</v>
      </c>
      <c r="F33" s="6">
        <v>40</v>
      </c>
    </row>
    <row r="34" spans="1:6" ht="13.5">
      <c r="A34" s="1" t="s">
        <v>69</v>
      </c>
      <c r="B34" s="1" t="s">
        <v>73</v>
      </c>
      <c r="C34" s="1" t="s">
        <v>80</v>
      </c>
      <c r="D34" s="1" t="s">
        <v>71</v>
      </c>
      <c r="E34" s="1" t="s">
        <v>299</v>
      </c>
      <c r="F34" s="6">
        <v>294</v>
      </c>
    </row>
    <row r="35" spans="1:6" ht="13.5">
      <c r="A35" s="1" t="s">
        <v>69</v>
      </c>
      <c r="B35" s="1" t="s">
        <v>73</v>
      </c>
      <c r="C35" s="1" t="s">
        <v>80</v>
      </c>
      <c r="D35" s="1" t="s">
        <v>71</v>
      </c>
      <c r="E35" s="1" t="s">
        <v>300</v>
      </c>
      <c r="F35" s="6">
        <v>1919.67</v>
      </c>
    </row>
    <row r="36" spans="1:6" ht="13.5">
      <c r="A36" s="1" t="s">
        <v>69</v>
      </c>
      <c r="B36" s="1" t="s">
        <v>73</v>
      </c>
      <c r="C36" s="1" t="s">
        <v>80</v>
      </c>
      <c r="D36" s="1" t="s">
        <v>71</v>
      </c>
      <c r="E36" s="1" t="s">
        <v>301</v>
      </c>
      <c r="F36" s="6">
        <v>20</v>
      </c>
    </row>
    <row r="37" spans="1:6" ht="13.5">
      <c r="A37" s="1" t="s">
        <v>69</v>
      </c>
      <c r="B37" s="1" t="s">
        <v>76</v>
      </c>
      <c r="C37" s="1" t="s">
        <v>80</v>
      </c>
      <c r="D37" s="1" t="s">
        <v>71</v>
      </c>
      <c r="E37" s="1" t="s">
        <v>302</v>
      </c>
      <c r="F37" s="6">
        <v>252</v>
      </c>
    </row>
    <row r="38" spans="1:6" ht="13.5">
      <c r="A38" s="1" t="s">
        <v>69</v>
      </c>
      <c r="B38" s="1" t="s">
        <v>83</v>
      </c>
      <c r="C38" s="1" t="s">
        <v>70</v>
      </c>
      <c r="D38" s="1" t="s">
        <v>71</v>
      </c>
      <c r="E38" s="1" t="s">
        <v>303</v>
      </c>
      <c r="F38" s="6">
        <v>408.6</v>
      </c>
    </row>
    <row r="39" spans="1:6" ht="13.5">
      <c r="A39" s="1" t="s">
        <v>69</v>
      </c>
      <c r="B39" s="1" t="s">
        <v>73</v>
      </c>
      <c r="C39" s="1" t="s">
        <v>80</v>
      </c>
      <c r="D39" s="1" t="s">
        <v>71</v>
      </c>
      <c r="E39" s="1" t="s">
        <v>304</v>
      </c>
      <c r="F39" s="6">
        <v>70</v>
      </c>
    </row>
    <row r="40" spans="1:6" ht="13.5">
      <c r="A40" s="1" t="s">
        <v>69</v>
      </c>
      <c r="B40" s="1" t="s">
        <v>73</v>
      </c>
      <c r="C40" s="1" t="s">
        <v>80</v>
      </c>
      <c r="D40" s="1" t="s">
        <v>71</v>
      </c>
      <c r="E40" s="1" t="s">
        <v>305</v>
      </c>
      <c r="F40" s="6">
        <v>146.13</v>
      </c>
    </row>
    <row r="41" spans="1:6" ht="13.5">
      <c r="A41" s="1" t="s">
        <v>69</v>
      </c>
      <c r="B41" s="1" t="s">
        <v>73</v>
      </c>
      <c r="C41" s="1" t="s">
        <v>80</v>
      </c>
      <c r="D41" s="1" t="s">
        <v>71</v>
      </c>
      <c r="E41" s="1" t="s">
        <v>306</v>
      </c>
      <c r="F41" s="6">
        <v>60</v>
      </c>
    </row>
    <row r="42" spans="1:6" ht="13.5">
      <c r="A42" s="1" t="s">
        <v>69</v>
      </c>
      <c r="B42" s="1" t="s">
        <v>73</v>
      </c>
      <c r="C42" s="1" t="s">
        <v>80</v>
      </c>
      <c r="D42" s="1" t="s">
        <v>71</v>
      </c>
      <c r="E42" s="1" t="s">
        <v>307</v>
      </c>
      <c r="F42" s="6">
        <v>270</v>
      </c>
    </row>
    <row r="43" spans="1:6" ht="13.5">
      <c r="A43" s="1" t="s">
        <v>69</v>
      </c>
      <c r="B43" s="1" t="s">
        <v>73</v>
      </c>
      <c r="C43" s="1" t="s">
        <v>80</v>
      </c>
      <c r="D43" s="1" t="s">
        <v>71</v>
      </c>
      <c r="E43" s="1" t="s">
        <v>308</v>
      </c>
      <c r="F43" s="6">
        <v>5104.55</v>
      </c>
    </row>
    <row r="44" spans="1:6" ht="13.5">
      <c r="A44" s="1" t="s">
        <v>69</v>
      </c>
      <c r="B44" s="1" t="s">
        <v>73</v>
      </c>
      <c r="C44" s="1" t="s">
        <v>80</v>
      </c>
      <c r="D44" s="1" t="s">
        <v>71</v>
      </c>
      <c r="E44" s="1" t="s">
        <v>309</v>
      </c>
      <c r="F44" s="6">
        <v>3731</v>
      </c>
    </row>
    <row r="45" spans="1:6" ht="13.5">
      <c r="A45" s="1" t="s">
        <v>69</v>
      </c>
      <c r="B45" s="1" t="s">
        <v>85</v>
      </c>
      <c r="C45" s="1" t="s">
        <v>80</v>
      </c>
      <c r="D45" s="1" t="s">
        <v>71</v>
      </c>
      <c r="E45" s="1" t="s">
        <v>310</v>
      </c>
      <c r="F45" s="6">
        <v>9944</v>
      </c>
    </row>
    <row r="46" spans="1:6" ht="13.5">
      <c r="A46" s="1" t="s">
        <v>69</v>
      </c>
      <c r="B46" s="1" t="s">
        <v>73</v>
      </c>
      <c r="C46" s="1" t="s">
        <v>80</v>
      </c>
      <c r="D46" s="1" t="s">
        <v>71</v>
      </c>
      <c r="E46" s="1" t="s">
        <v>311</v>
      </c>
      <c r="F46" s="6">
        <v>465</v>
      </c>
    </row>
    <row r="47" spans="1:6" ht="13.5">
      <c r="A47" s="1" t="s">
        <v>69</v>
      </c>
      <c r="B47" s="1" t="s">
        <v>73</v>
      </c>
      <c r="C47" s="1" t="s">
        <v>80</v>
      </c>
      <c r="D47" s="1" t="s">
        <v>71</v>
      </c>
      <c r="E47" s="1" t="s">
        <v>312</v>
      </c>
      <c r="F47" s="6">
        <v>126</v>
      </c>
    </row>
    <row r="48" spans="1:6" ht="13.5">
      <c r="A48" s="1" t="s">
        <v>69</v>
      </c>
      <c r="B48" s="1" t="s">
        <v>73</v>
      </c>
      <c r="C48" s="1" t="s">
        <v>80</v>
      </c>
      <c r="D48" s="1" t="s">
        <v>71</v>
      </c>
      <c r="E48" s="1" t="s">
        <v>313</v>
      </c>
      <c r="F48" s="6">
        <v>583</v>
      </c>
    </row>
    <row r="49" spans="1:6" ht="13.5">
      <c r="A49" s="1" t="s">
        <v>69</v>
      </c>
      <c r="B49" s="1" t="s">
        <v>73</v>
      </c>
      <c r="C49" s="1" t="s">
        <v>80</v>
      </c>
      <c r="D49" s="1" t="s">
        <v>71</v>
      </c>
      <c r="E49" s="1" t="s">
        <v>314</v>
      </c>
      <c r="F49" s="6">
        <v>20</v>
      </c>
    </row>
    <row r="50" spans="1:6" ht="13.5">
      <c r="A50" s="1" t="s">
        <v>69</v>
      </c>
      <c r="B50" s="1" t="s">
        <v>73</v>
      </c>
      <c r="C50" s="1" t="s">
        <v>76</v>
      </c>
      <c r="D50" s="1" t="s">
        <v>71</v>
      </c>
      <c r="E50" s="1" t="s">
        <v>315</v>
      </c>
      <c r="F50" s="6">
        <v>52.8</v>
      </c>
    </row>
    <row r="51" spans="1:6" ht="13.5">
      <c r="A51" s="1" t="s">
        <v>69</v>
      </c>
      <c r="B51" s="1" t="s">
        <v>73</v>
      </c>
      <c r="C51" s="1" t="s">
        <v>73</v>
      </c>
      <c r="D51" s="1" t="s">
        <v>71</v>
      </c>
      <c r="E51" s="1" t="s">
        <v>316</v>
      </c>
      <c r="F51" s="6">
        <v>112.2</v>
      </c>
    </row>
    <row r="52" spans="1:6" ht="13.5">
      <c r="A52" s="1" t="s">
        <v>69</v>
      </c>
      <c r="B52" s="1" t="s">
        <v>73</v>
      </c>
      <c r="C52" s="1" t="s">
        <v>80</v>
      </c>
      <c r="D52" s="1" t="s">
        <v>71</v>
      </c>
      <c r="E52" s="1" t="s">
        <v>317</v>
      </c>
      <c r="F52" s="6">
        <v>463</v>
      </c>
    </row>
    <row r="53" spans="1:6" ht="13.5">
      <c r="A53" s="1" t="s">
        <v>69</v>
      </c>
      <c r="B53" s="1" t="s">
        <v>73</v>
      </c>
      <c r="C53" s="1" t="s">
        <v>70</v>
      </c>
      <c r="D53" s="1" t="s">
        <v>71</v>
      </c>
      <c r="E53" s="1" t="s">
        <v>318</v>
      </c>
      <c r="F53" s="6">
        <v>200</v>
      </c>
    </row>
    <row r="54" spans="1:6" ht="13.5">
      <c r="A54" s="1" t="s">
        <v>69</v>
      </c>
      <c r="B54" s="1" t="s">
        <v>76</v>
      </c>
      <c r="C54" s="1" t="s">
        <v>80</v>
      </c>
      <c r="D54" s="1" t="s">
        <v>71</v>
      </c>
      <c r="E54" s="1" t="s">
        <v>319</v>
      </c>
      <c r="F54" s="6">
        <v>755.6</v>
      </c>
    </row>
  </sheetData>
  <sheetProtection/>
  <mergeCells count="6">
    <mergeCell ref="A2:F2"/>
    <mergeCell ref="A4:E4"/>
    <mergeCell ref="A5:C5"/>
    <mergeCell ref="D5:D6"/>
    <mergeCell ref="E5:E6"/>
    <mergeCell ref="F4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0.57421875" style="0" customWidth="1"/>
    <col min="2" max="2" width="33.8515625" style="3" customWidth="1"/>
    <col min="3" max="5" width="12.8515625" style="0" customWidth="1"/>
    <col min="6" max="6" width="15.00390625" style="0" customWidth="1"/>
    <col min="7" max="7" width="13.140625" style="0" customWidth="1"/>
    <col min="8" max="8" width="14.421875" style="0" customWidth="1"/>
  </cols>
  <sheetData>
    <row r="1" ht="13.5">
      <c r="H1" t="s">
        <v>320</v>
      </c>
    </row>
    <row r="2" spans="1:8" ht="22.5">
      <c r="A2" s="22" t="s">
        <v>341</v>
      </c>
      <c r="B2" s="22"/>
      <c r="C2" s="22"/>
      <c r="D2" s="22"/>
      <c r="E2" s="22"/>
      <c r="F2" s="22"/>
      <c r="G2" s="22"/>
      <c r="H2" s="22"/>
    </row>
    <row r="3" ht="35.25" customHeight="1">
      <c r="H3" t="s">
        <v>1</v>
      </c>
    </row>
    <row r="4" spans="1:8" ht="36.75" customHeight="1">
      <c r="A4" s="25" t="s">
        <v>153</v>
      </c>
      <c r="B4" s="45" t="s">
        <v>321</v>
      </c>
      <c r="C4" s="20" t="s">
        <v>322</v>
      </c>
      <c r="D4" s="31"/>
      <c r="E4" s="31"/>
      <c r="F4" s="31"/>
      <c r="G4" s="31"/>
      <c r="H4" s="21"/>
    </row>
    <row r="5" spans="1:8" ht="36.75" customHeight="1">
      <c r="A5" s="32"/>
      <c r="B5" s="46"/>
      <c r="C5" s="23" t="s">
        <v>52</v>
      </c>
      <c r="D5" s="23" t="s">
        <v>323</v>
      </c>
      <c r="E5" s="28" t="s">
        <v>324</v>
      </c>
      <c r="F5" s="29"/>
      <c r="G5" s="30"/>
      <c r="H5" s="23" t="s">
        <v>179</v>
      </c>
    </row>
    <row r="6" spans="1:8" ht="36.75" customHeight="1">
      <c r="A6" s="26"/>
      <c r="B6" s="47"/>
      <c r="C6" s="24"/>
      <c r="D6" s="24"/>
      <c r="E6" s="2" t="s">
        <v>325</v>
      </c>
      <c r="F6" s="2" t="s">
        <v>326</v>
      </c>
      <c r="G6" s="13" t="s">
        <v>187</v>
      </c>
      <c r="H6" s="24"/>
    </row>
    <row r="7" spans="1:8" ht="36.75" customHeight="1">
      <c r="A7" s="1" t="s">
        <v>71</v>
      </c>
      <c r="B7" s="1" t="s">
        <v>68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3</v>
      </c>
    </row>
  </sheetData>
  <sheetProtection/>
  <mergeCells count="8">
    <mergeCell ref="A2:H2"/>
    <mergeCell ref="A4:A6"/>
    <mergeCell ref="B4:B6"/>
    <mergeCell ref="C4:H4"/>
    <mergeCell ref="C5:C6"/>
    <mergeCell ref="D5:D6"/>
    <mergeCell ref="H5:H6"/>
    <mergeCell ref="E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jck-07</dc:creator>
  <cp:keywords/>
  <dc:description/>
  <cp:lastModifiedBy>zhangqi</cp:lastModifiedBy>
  <cp:lastPrinted>2017-03-29T02:36:21Z</cp:lastPrinted>
  <dcterms:created xsi:type="dcterms:W3CDTF">2017-03-27T08:26:30Z</dcterms:created>
  <dcterms:modified xsi:type="dcterms:W3CDTF">2017-11-07T07:29:56Z</dcterms:modified>
  <cp:category/>
  <cp:version/>
  <cp:contentType/>
  <cp:contentStatus/>
</cp:coreProperties>
</file>